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35"/>
  </bookViews>
  <sheets>
    <sheet name="HHP2016" sheetId="1" r:id="rId1"/>
  </sheets>
  <calcPr calcId="145621"/>
</workbook>
</file>

<file path=xl/calcChain.xml><?xml version="1.0" encoding="utf-8"?>
<calcChain xmlns="http://schemas.openxmlformats.org/spreadsheetml/2006/main">
  <c r="D89" i="1" l="1"/>
  <c r="F25" i="1"/>
  <c r="F64" i="1"/>
  <c r="F31" i="1"/>
  <c r="G64" i="1"/>
  <c r="G25" i="1"/>
  <c r="G31" i="1"/>
  <c r="G45" i="1"/>
  <c r="G11" i="1"/>
  <c r="G7" i="1"/>
  <c r="C11" i="1"/>
  <c r="C21" i="1" s="1"/>
  <c r="C64" i="1"/>
  <c r="C45" i="1"/>
  <c r="C31" i="1"/>
  <c r="C25" i="1"/>
  <c r="F45" i="1"/>
  <c r="F11" i="1"/>
  <c r="F7" i="1"/>
  <c r="F81" i="1" l="1"/>
  <c r="G21" i="1"/>
  <c r="G81" i="1"/>
  <c r="C81" i="1"/>
  <c r="C83" i="1" s="1"/>
  <c r="C89" i="1" s="1"/>
  <c r="C90" i="1" s="1"/>
  <c r="F21" i="1"/>
  <c r="F83" i="1" s="1"/>
  <c r="F89" i="1" s="1"/>
  <c r="F90" i="1" s="1"/>
  <c r="G83" i="1" l="1"/>
  <c r="G89" i="1" s="1"/>
  <c r="D90" i="1"/>
</calcChain>
</file>

<file path=xl/sharedStrings.xml><?xml version="1.0" encoding="utf-8"?>
<sst xmlns="http://schemas.openxmlformats.org/spreadsheetml/2006/main" count="104" uniqueCount="96">
  <si>
    <t>Einnahmen</t>
  </si>
  <si>
    <t>Zinsen</t>
  </si>
  <si>
    <t>Landeszuschüsse</t>
  </si>
  <si>
    <t>Semesterbeiträge</t>
  </si>
  <si>
    <t>Merchandising</t>
  </si>
  <si>
    <t>Sozialdarlehen</t>
  </si>
  <si>
    <t>Sonstige Einnahmen</t>
  </si>
  <si>
    <t>Ausgaben</t>
  </si>
  <si>
    <t>Unifilmteam</t>
  </si>
  <si>
    <t>Kulturreferat</t>
  </si>
  <si>
    <t>Referate</t>
  </si>
  <si>
    <t>Uni.versum</t>
  </si>
  <si>
    <t>Nigthline</t>
  </si>
  <si>
    <t>Unterstützung Referate</t>
  </si>
  <si>
    <t>STURA</t>
  </si>
  <si>
    <t>Personalkosten</t>
  </si>
  <si>
    <t>Inventar</t>
  </si>
  <si>
    <t>Bürobedarf</t>
  </si>
  <si>
    <t>Telefon</t>
  </si>
  <si>
    <t>Kontoführung</t>
  </si>
  <si>
    <t>Klausurtagung</t>
  </si>
  <si>
    <t>Erstsemesterinf.</t>
  </si>
  <si>
    <t>Miete WH1</t>
  </si>
  <si>
    <t>Sonstiges</t>
  </si>
  <si>
    <t>Rechts- u. Gerichtskosten</t>
  </si>
  <si>
    <t>Seminare</t>
  </si>
  <si>
    <t>Familienfrdl. Uni</t>
  </si>
  <si>
    <t>Preis Studierendenschaft</t>
  </si>
  <si>
    <t>Mitgliedsbeiträge</t>
  </si>
  <si>
    <t>Fachschaften</t>
  </si>
  <si>
    <t>Ausgaben gesamt</t>
  </si>
  <si>
    <t>Einnahmen gesamt</t>
  </si>
  <si>
    <t>dav. Geldmarktkonto</t>
  </si>
  <si>
    <t>dav. Kasse</t>
  </si>
  <si>
    <t>Bündnis Studierende gegen Rechts</t>
  </si>
  <si>
    <t>Webserver und Domain</t>
  </si>
  <si>
    <t>Magdeburger Runde</t>
  </si>
  <si>
    <t>Ansätze</t>
  </si>
  <si>
    <t xml:space="preserve">Ist   </t>
  </si>
  <si>
    <r>
      <t xml:space="preserve">Übertrag aus dem Vorjahr 
</t>
    </r>
    <r>
      <rPr>
        <sz val="8"/>
        <color indexed="8"/>
        <rFont val="Calibri"/>
        <family val="2"/>
      </rPr>
      <t>(Bestand Banken und Kasse)</t>
    </r>
  </si>
  <si>
    <t>Diff. Einnahmen./.Ausgaben</t>
  </si>
  <si>
    <r>
      <t>Jahresergebnis</t>
    </r>
    <r>
      <rPr>
        <b/>
        <i/>
        <sz val="14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
</t>
    </r>
    <r>
      <rPr>
        <i/>
        <sz val="10"/>
        <rFont val="Calibri"/>
        <family val="2"/>
      </rPr>
      <t>(Bestand Banken und Kasse)</t>
    </r>
  </si>
  <si>
    <t>Verwahrtes Fremdkapital (KSSA)</t>
  </si>
  <si>
    <t>1. Halbjahr</t>
  </si>
  <si>
    <t>2. Halbjahr</t>
  </si>
  <si>
    <t>Eigentliche Einnahmen</t>
  </si>
  <si>
    <t>Startkapital</t>
  </si>
  <si>
    <t>dav. Bank Stura</t>
  </si>
  <si>
    <t>Kultur &amp; Soziales</t>
  </si>
  <si>
    <t>Reisekosten Intern</t>
  </si>
  <si>
    <t>Eigentliche Ausgaben</t>
  </si>
  <si>
    <t>Sportprojekte-/Veranstaltungen (Rest Sportreferat für 2014)</t>
  </si>
  <si>
    <t>dav. Bank verwahrtes Fremdkapital (KSSA)</t>
  </si>
  <si>
    <t>Endsaldo 2015:</t>
  </si>
  <si>
    <t>Sprecher für Öffentliches</t>
  </si>
  <si>
    <t>SoSe 2015</t>
  </si>
  <si>
    <t>WiSe 2015/16</t>
  </si>
  <si>
    <t>Noch auszuzahld. Projekte Vorjahr</t>
  </si>
  <si>
    <t>Noch auszuzahld. Semesterbeiträge Vorjahr</t>
  </si>
  <si>
    <t>Sommersemester</t>
  </si>
  <si>
    <t>Wintersemester</t>
  </si>
  <si>
    <t>Semesternavigatoren Vorjahr</t>
  </si>
  <si>
    <t>Reisekosten Vorjahr</t>
  </si>
  <si>
    <t>Sonstige Überträge Vorjahr</t>
  </si>
  <si>
    <t>Öffentlichkeitsarbeit</t>
  </si>
  <si>
    <t>Bücher/Zeitschriften</t>
  </si>
  <si>
    <t>Projekte d. STURA</t>
  </si>
  <si>
    <t>Personalkosten Vorjahre</t>
  </si>
  <si>
    <t>RIA</t>
  </si>
  <si>
    <t>Dyke &amp; Gay</t>
  </si>
  <si>
    <t>HoPo</t>
  </si>
  <si>
    <t>NHHP-1</t>
  </si>
  <si>
    <t>Haushalt 2016 des StuRas der OvGU Magdeburg</t>
  </si>
  <si>
    <t>SoSe 2016</t>
  </si>
  <si>
    <t>WiSe 2016/17</t>
  </si>
  <si>
    <t>Sportreferat</t>
  </si>
  <si>
    <t>Telefon anschaffen (Inventar Topf) laufende Kosten</t>
  </si>
  <si>
    <t>Büroausstattung oben und unten</t>
  </si>
  <si>
    <t>Jutebeutel</t>
  </si>
  <si>
    <t>Brauchen wir das wirklich noch? JA! Wegen der Referate</t>
  </si>
  <si>
    <t>Ehrenamtsentschädigung</t>
  </si>
  <si>
    <r>
      <t>Ort, Datum:</t>
    </r>
    <r>
      <rPr>
        <u/>
        <sz val="11"/>
        <color indexed="8"/>
        <rFont val="Calibri"/>
        <family val="2"/>
      </rPr>
      <t xml:space="preserve"> Magdeburg, den 08.01.2016</t>
    </r>
  </si>
  <si>
    <t>Felix Langer</t>
  </si>
  <si>
    <t>Madeleine Linke</t>
  </si>
  <si>
    <t>Sprecherin für Internes</t>
  </si>
  <si>
    <t>Alexander Hönsch</t>
  </si>
  <si>
    <t xml:space="preserve"> Sprecher für Finanzen</t>
  </si>
  <si>
    <t>HHP o.E.</t>
  </si>
  <si>
    <t>HHP 1€</t>
  </si>
  <si>
    <t>Hängematte</t>
  </si>
  <si>
    <t>mit der Nightline zusammen legen ? Beide Referate nur 1000€</t>
  </si>
  <si>
    <t xml:space="preserve">mit FZS Vollmitgliedschaft -&gt; halber Preis </t>
  </si>
  <si>
    <t>könnte raus</t>
  </si>
  <si>
    <t>kann raus</t>
  </si>
  <si>
    <t xml:space="preserve"> 60€ pro Person und Monat 60*3*12</t>
  </si>
  <si>
    <t>Unterstützung Fachschaften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</si>
</sst>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30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u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30"/>
      <name val="Calibri"/>
      <family val="2"/>
      <charset val="1"/>
    </font>
    <font>
      <b/>
      <sz val="13"/>
      <color indexed="30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4" fontId="0" fillId="0" borderId="0" xfId="0" applyNumberFormat="1"/>
    <xf numFmtId="0" fontId="0" fillId="0" borderId="0" xfId="0" applyBorder="1"/>
    <xf numFmtId="0" fontId="4" fillId="0" borderId="0" xfId="0" applyFont="1"/>
    <xf numFmtId="44" fontId="0" fillId="0" borderId="0" xfId="2" applyFont="1" applyBorder="1"/>
    <xf numFmtId="44" fontId="0" fillId="0" borderId="0" xfId="2" applyFont="1"/>
    <xf numFmtId="0" fontId="5" fillId="0" borderId="0" xfId="0" applyFont="1"/>
    <xf numFmtId="0" fontId="5" fillId="0" borderId="0" xfId="0" applyFont="1" applyBorder="1"/>
    <xf numFmtId="44" fontId="4" fillId="0" borderId="0" xfId="2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6" fillId="0" borderId="0" xfId="0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4" fillId="0" borderId="1" xfId="0" applyNumberFormat="1" applyFont="1" applyFill="1" applyBorder="1" applyAlignment="1">
      <alignment horizontal="center"/>
    </xf>
    <xf numFmtId="14" fontId="11" fillId="0" borderId="0" xfId="2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44" fontId="12" fillId="0" borderId="0" xfId="2" applyFont="1"/>
    <xf numFmtId="0" fontId="13" fillId="0" borderId="0" xfId="0" applyFont="1" applyAlignment="1">
      <alignment wrapText="1"/>
    </xf>
    <xf numFmtId="0" fontId="13" fillId="0" borderId="0" xfId="0" applyFont="1"/>
    <xf numFmtId="44" fontId="13" fillId="0" borderId="0" xfId="2" applyFont="1" applyBorder="1"/>
    <xf numFmtId="44" fontId="12" fillId="0" borderId="2" xfId="2" applyFont="1" applyFill="1" applyBorder="1"/>
    <xf numFmtId="44" fontId="0" fillId="0" borderId="0" xfId="2" applyFont="1" applyFill="1"/>
    <xf numFmtId="44" fontId="0" fillId="0" borderId="0" xfId="0" applyNumberFormat="1"/>
    <xf numFmtId="44" fontId="4" fillId="0" borderId="0" xfId="0" applyNumberFormat="1" applyFont="1"/>
    <xf numFmtId="164" fontId="7" fillId="0" borderId="3" xfId="2" applyNumberFormat="1" applyFont="1" applyFill="1" applyBorder="1"/>
    <xf numFmtId="44" fontId="18" fillId="2" borderId="3" xfId="1" applyFont="1" applyFill="1" applyBorder="1"/>
    <xf numFmtId="164" fontId="13" fillId="0" borderId="3" xfId="2" applyNumberFormat="1" applyFont="1" applyBorder="1"/>
    <xf numFmtId="44" fontId="18" fillId="2" borderId="3" xfId="0" applyNumberFormat="1" applyFont="1" applyFill="1" applyBorder="1"/>
    <xf numFmtId="44" fontId="12" fillId="0" borderId="0" xfId="2" applyFont="1" applyFill="1" applyBorder="1"/>
    <xf numFmtId="44" fontId="13" fillId="0" borderId="0" xfId="0" applyNumberFormat="1" applyFont="1" applyFill="1"/>
    <xf numFmtId="0" fontId="0" fillId="0" borderId="0" xfId="0" applyAlignment="1">
      <alignment horizontal="left"/>
    </xf>
    <xf numFmtId="0" fontId="19" fillId="0" borderId="0" xfId="0" applyFont="1"/>
    <xf numFmtId="44" fontId="19" fillId="0" borderId="0" xfId="2" applyFont="1" applyFill="1" applyBorder="1"/>
    <xf numFmtId="0" fontId="20" fillId="0" borderId="0" xfId="0" applyFont="1"/>
    <xf numFmtId="44" fontId="20" fillId="0" borderId="0" xfId="0" applyNumberFormat="1" applyFont="1"/>
    <xf numFmtId="44" fontId="21" fillId="0" borderId="0" xfId="2" applyFont="1"/>
    <xf numFmtId="0" fontId="22" fillId="0" borderId="0" xfId="0" applyFont="1"/>
    <xf numFmtId="44" fontId="0" fillId="0" borderId="0" xfId="2" applyFont="1" applyAlignment="1"/>
    <xf numFmtId="164" fontId="4" fillId="2" borderId="4" xfId="2" applyNumberFormat="1" applyFont="1" applyFill="1" applyBorder="1"/>
    <xf numFmtId="164" fontId="0" fillId="0" borderId="3" xfId="2" applyNumberFormat="1" applyFont="1" applyFill="1" applyBorder="1"/>
    <xf numFmtId="164" fontId="18" fillId="2" borderId="3" xfId="0" applyNumberFormat="1" applyFont="1" applyFill="1" applyBorder="1" applyAlignment="1">
      <alignment horizontal="right"/>
    </xf>
    <xf numFmtId="164" fontId="37" fillId="2" borderId="3" xfId="2" applyNumberFormat="1" applyFont="1" applyFill="1" applyBorder="1"/>
    <xf numFmtId="0" fontId="6" fillId="0" borderId="0" xfId="0" applyFont="1" applyFill="1" applyBorder="1" applyAlignment="1">
      <alignment vertical="center"/>
    </xf>
    <xf numFmtId="44" fontId="26" fillId="0" borderId="0" xfId="2" applyFont="1" applyFill="1" applyBorder="1" applyAlignment="1" applyProtection="1"/>
    <xf numFmtId="44" fontId="26" fillId="0" borderId="0" xfId="2" applyFont="1" applyFill="1" applyBorder="1" applyAlignment="1" applyProtection="1">
      <alignment vertical="top"/>
    </xf>
    <xf numFmtId="44" fontId="27" fillId="0" borderId="0" xfId="2" applyFont="1" applyFill="1" applyBorder="1" applyAlignment="1" applyProtection="1"/>
    <xf numFmtId="44" fontId="28" fillId="0" borderId="0" xfId="2" applyFont="1" applyFill="1" applyBorder="1" applyAlignment="1" applyProtection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0" fontId="29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44" fontId="23" fillId="0" borderId="0" xfId="2" applyFont="1" applyBorder="1"/>
    <xf numFmtId="44" fontId="18" fillId="0" borderId="0" xfId="2" applyFont="1" applyBorder="1"/>
    <xf numFmtId="44" fontId="29" fillId="0" borderId="0" xfId="2" applyFont="1" applyBorder="1" applyAlignment="1">
      <alignment vertical="top"/>
    </xf>
    <xf numFmtId="0" fontId="23" fillId="0" borderId="0" xfId="0" applyFont="1" applyBorder="1"/>
    <xf numFmtId="0" fontId="29" fillId="0" borderId="0" xfId="0" applyFont="1" applyFill="1"/>
    <xf numFmtId="0" fontId="0" fillId="0" borderId="0" xfId="0" applyFill="1"/>
    <xf numFmtId="44" fontId="12" fillId="0" borderId="0" xfId="2" applyFont="1" applyFill="1"/>
    <xf numFmtId="0" fontId="25" fillId="0" borderId="0" xfId="0" applyFont="1" applyFill="1"/>
    <xf numFmtId="44" fontId="0" fillId="0" borderId="0" xfId="2" applyFont="1" applyFill="1" applyAlignment="1">
      <alignment vertical="top"/>
    </xf>
    <xf numFmtId="0" fontId="0" fillId="0" borderId="0" xfId="0" applyFill="1" applyAlignment="1">
      <alignment vertical="top"/>
    </xf>
    <xf numFmtId="0" fontId="26" fillId="0" borderId="0" xfId="0" applyFont="1" applyFill="1"/>
    <xf numFmtId="44" fontId="3" fillId="0" borderId="0" xfId="2" applyFont="1" applyFill="1"/>
    <xf numFmtId="0" fontId="0" fillId="0" borderId="0" xfId="0" applyFont="1" applyFill="1"/>
    <xf numFmtId="44" fontId="30" fillId="0" borderId="0" xfId="2" applyFont="1" applyFill="1"/>
    <xf numFmtId="44" fontId="29" fillId="0" borderId="0" xfId="2" applyFont="1" applyFill="1"/>
    <xf numFmtId="44" fontId="25" fillId="0" borderId="0" xfId="2" applyFont="1" applyFill="1"/>
    <xf numFmtId="44" fontId="25" fillId="0" borderId="0" xfId="0" applyNumberFormat="1" applyFont="1" applyFill="1"/>
    <xf numFmtId="44" fontId="31" fillId="0" borderId="0" xfId="2" applyFont="1" applyFill="1"/>
    <xf numFmtId="14" fontId="32" fillId="0" borderId="0" xfId="2" applyNumberFormat="1" applyFont="1" applyFill="1"/>
    <xf numFmtId="14" fontId="33" fillId="0" borderId="0" xfId="2" applyNumberFormat="1" applyFont="1" applyFill="1"/>
    <xf numFmtId="14" fontId="11" fillId="0" borderId="0" xfId="2" applyNumberFormat="1" applyFont="1" applyFill="1"/>
    <xf numFmtId="44" fontId="7" fillId="0" borderId="0" xfId="2" applyFont="1" applyFill="1"/>
    <xf numFmtId="164" fontId="18" fillId="2" borderId="6" xfId="0" applyNumberFormat="1" applyFont="1" applyFill="1" applyBorder="1"/>
    <xf numFmtId="164" fontId="0" fillId="0" borderId="6" xfId="0" applyNumberFormat="1" applyBorder="1"/>
    <xf numFmtId="164" fontId="34" fillId="2" borderId="4" xfId="0" applyNumberFormat="1" applyFont="1" applyFill="1" applyBorder="1"/>
    <xf numFmtId="164" fontId="18" fillId="2" borderId="3" xfId="2" applyNumberFormat="1" applyFont="1" applyFill="1" applyBorder="1" applyAlignment="1">
      <alignment vertical="top"/>
    </xf>
    <xf numFmtId="164" fontId="0" fillId="2" borderId="3" xfId="2" applyNumberFormat="1" applyFont="1" applyFill="1" applyBorder="1"/>
    <xf numFmtId="164" fontId="18" fillId="2" borderId="3" xfId="0" applyNumberFormat="1" applyFont="1" applyFill="1" applyBorder="1"/>
    <xf numFmtId="164" fontId="0" fillId="0" borderId="3" xfId="2" applyNumberFormat="1" applyFont="1" applyBorder="1"/>
    <xf numFmtId="164" fontId="18" fillId="2" borderId="3" xfId="2" applyNumberFormat="1" applyFont="1" applyFill="1" applyBorder="1"/>
    <xf numFmtId="164" fontId="36" fillId="2" borderId="3" xfId="2" applyNumberFormat="1" applyFont="1" applyFill="1" applyBorder="1"/>
    <xf numFmtId="164" fontId="1" fillId="0" borderId="3" xfId="0" applyNumberFormat="1" applyFont="1" applyBorder="1"/>
    <xf numFmtId="44" fontId="38" fillId="2" borderId="4" xfId="2" applyFont="1" applyFill="1" applyBorder="1"/>
    <xf numFmtId="164" fontId="12" fillId="0" borderId="4" xfId="2" applyNumberFormat="1" applyFont="1" applyFill="1" applyBorder="1"/>
    <xf numFmtId="0" fontId="8" fillId="0" borderId="7" xfId="0" applyFont="1" applyBorder="1" applyAlignment="1">
      <alignment horizontal="center" vertical="center"/>
    </xf>
    <xf numFmtId="0" fontId="35" fillId="2" borderId="8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6" fontId="29" fillId="0" borderId="0" xfId="2" applyNumberFormat="1" applyFont="1" applyFill="1"/>
    <xf numFmtId="44" fontId="21" fillId="0" borderId="0" xfId="2" applyFont="1" applyFill="1" applyAlignment="1">
      <alignment horizontal="right"/>
    </xf>
    <xf numFmtId="164" fontId="18" fillId="0" borderId="9" xfId="0" applyNumberFormat="1" applyFont="1" applyFill="1" applyBorder="1"/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0" fillId="2" borderId="12" xfId="0" applyFill="1" applyBorder="1"/>
    <xf numFmtId="44" fontId="34" fillId="2" borderId="2" xfId="0" applyNumberFormat="1" applyFont="1" applyFill="1" applyBorder="1"/>
    <xf numFmtId="44" fontId="23" fillId="2" borderId="12" xfId="2" applyFont="1" applyFill="1" applyBorder="1" applyAlignment="1">
      <alignment vertical="top"/>
    </xf>
    <xf numFmtId="164" fontId="0" fillId="2" borderId="12" xfId="2" applyNumberFormat="1" applyFont="1" applyFill="1" applyBorder="1"/>
    <xf numFmtId="44" fontId="19" fillId="2" borderId="2" xfId="0" applyNumberFormat="1" applyFont="1" applyFill="1" applyBorder="1"/>
    <xf numFmtId="164" fontId="18" fillId="2" borderId="13" xfId="0" applyNumberFormat="1" applyFont="1" applyFill="1" applyBorder="1"/>
    <xf numFmtId="44" fontId="0" fillId="2" borderId="12" xfId="2" applyFont="1" applyFill="1" applyBorder="1"/>
    <xf numFmtId="44" fontId="23" fillId="2" borderId="12" xfId="2" applyFont="1" applyFill="1" applyBorder="1"/>
    <xf numFmtId="44" fontId="12" fillId="2" borderId="12" xfId="2" applyFont="1" applyFill="1" applyBorder="1"/>
    <xf numFmtId="44" fontId="4" fillId="2" borderId="2" xfId="2" applyFont="1" applyFill="1" applyBorder="1"/>
    <xf numFmtId="44" fontId="3" fillId="2" borderId="12" xfId="2" applyFont="1" applyFill="1" applyBorder="1"/>
    <xf numFmtId="44" fontId="23" fillId="2" borderId="12" xfId="0" applyNumberFormat="1" applyFont="1" applyFill="1" applyBorder="1" applyAlignment="1">
      <alignment horizontal="right"/>
    </xf>
    <xf numFmtId="44" fontId="19" fillId="2" borderId="12" xfId="2" applyFont="1" applyFill="1" applyBorder="1"/>
    <xf numFmtId="44" fontId="13" fillId="2" borderId="12" xfId="2" applyFont="1" applyFill="1" applyBorder="1"/>
    <xf numFmtId="164" fontId="1" fillId="2" borderId="12" xfId="0" applyNumberFormat="1" applyFont="1" applyFill="1" applyBorder="1"/>
    <xf numFmtId="44" fontId="12" fillId="2" borderId="2" xfId="2" applyFont="1" applyFill="1" applyBorder="1"/>
    <xf numFmtId="0" fontId="8" fillId="0" borderId="6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44" fontId="34" fillId="0" borderId="4" xfId="0" applyNumberFormat="1" applyFont="1" applyFill="1" applyBorder="1"/>
    <xf numFmtId="44" fontId="23" fillId="0" borderId="3" xfId="2" applyFont="1" applyFill="1" applyBorder="1" applyAlignment="1">
      <alignment vertical="top"/>
    </xf>
    <xf numFmtId="44" fontId="19" fillId="0" borderId="4" xfId="0" applyNumberFormat="1" applyFont="1" applyFill="1" applyBorder="1"/>
    <xf numFmtId="44" fontId="0" fillId="0" borderId="3" xfId="2" applyFont="1" applyFill="1" applyBorder="1"/>
    <xf numFmtId="44" fontId="23" fillId="0" borderId="3" xfId="2" applyFont="1" applyFill="1" applyBorder="1"/>
    <xf numFmtId="44" fontId="12" fillId="0" borderId="3" xfId="2" applyFont="1" applyFill="1" applyBorder="1"/>
    <xf numFmtId="44" fontId="4" fillId="0" borderId="4" xfId="2" applyFont="1" applyFill="1" applyBorder="1"/>
    <xf numFmtId="44" fontId="3" fillId="0" borderId="3" xfId="2" applyFont="1" applyFill="1" applyBorder="1"/>
    <xf numFmtId="44" fontId="23" fillId="0" borderId="3" xfId="0" applyNumberFormat="1" applyFont="1" applyFill="1" applyBorder="1" applyAlignment="1">
      <alignment horizontal="right"/>
    </xf>
    <xf numFmtId="44" fontId="19" fillId="0" borderId="3" xfId="2" applyFont="1" applyFill="1" applyBorder="1"/>
    <xf numFmtId="44" fontId="13" fillId="0" borderId="3" xfId="2" applyFont="1" applyBorder="1"/>
    <xf numFmtId="44" fontId="0" fillId="0" borderId="3" xfId="2" applyFont="1" applyBorder="1"/>
    <xf numFmtId="44" fontId="12" fillId="0" borderId="4" xfId="2" applyFont="1" applyFill="1" applyBorder="1"/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34" fillId="3" borderId="4" xfId="0" applyNumberFormat="1" applyFont="1" applyFill="1" applyBorder="1"/>
    <xf numFmtId="164" fontId="18" fillId="3" borderId="3" xfId="5" applyNumberFormat="1" applyFont="1" applyFill="1" applyBorder="1" applyAlignment="1">
      <alignment vertical="top"/>
    </xf>
    <xf numFmtId="164" fontId="0" fillId="3" borderId="3" xfId="5" applyNumberFormat="1" applyFont="1" applyFill="1" applyBorder="1"/>
    <xf numFmtId="164" fontId="0" fillId="0" borderId="3" xfId="0" applyNumberFormat="1" applyBorder="1"/>
    <xf numFmtId="164" fontId="7" fillId="0" borderId="4" xfId="0" applyNumberFormat="1" applyFont="1" applyBorder="1"/>
    <xf numFmtId="164" fontId="0" fillId="0" borderId="3" xfId="5" applyNumberFormat="1" applyFont="1" applyBorder="1"/>
    <xf numFmtId="164" fontId="12" fillId="0" borderId="3" xfId="5" applyNumberFormat="1" applyFont="1" applyFill="1" applyBorder="1"/>
    <xf numFmtId="164" fontId="4" fillId="0" borderId="4" xfId="5" applyNumberFormat="1" applyFont="1" applyBorder="1"/>
    <xf numFmtId="164" fontId="1" fillId="0" borderId="3" xfId="5" applyNumberFormat="1" applyFont="1" applyBorder="1"/>
    <xf numFmtId="164" fontId="4" fillId="0" borderId="4" xfId="5" applyNumberFormat="1" applyFont="1" applyFill="1" applyBorder="1"/>
    <xf numFmtId="164" fontId="0" fillId="0" borderId="3" xfId="5" applyNumberFormat="1" applyFont="1" applyFill="1" applyBorder="1"/>
    <xf numFmtId="164" fontId="0" fillId="0" borderId="3" xfId="4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7" fillId="0" borderId="3" xfId="5" applyNumberFormat="1" applyFont="1" applyFill="1" applyBorder="1"/>
    <xf numFmtId="164" fontId="13" fillId="0" borderId="3" xfId="5" applyNumberFormat="1" applyFont="1" applyBorder="1"/>
  </cellXfs>
  <cellStyles count="6">
    <cellStyle name="Euro" xfId="1"/>
    <cellStyle name="Euro 2" xfId="4"/>
    <cellStyle name="Standard" xfId="0" builtinId="0"/>
    <cellStyle name="Währung" xfId="2" builtinId="4"/>
    <cellStyle name="Währung 2" xfId="3"/>
    <cellStyle name="Währung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025" name="Grafik 1" descr="http://www.stura-md.de/wp-content/uploads/2012/10/Stura-logo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0"/>
          <a:ext cx="1828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zoomScaleNormal="100" workbookViewId="0">
      <selection activeCell="H24" sqref="H24"/>
    </sheetView>
  </sheetViews>
  <sheetFormatPr baseColWidth="10" defaultRowHeight="15" x14ac:dyDescent="0.25"/>
  <cols>
    <col min="1" max="1" width="50.7109375" customWidth="1"/>
    <col min="2" max="2" width="13.5703125" customWidth="1"/>
    <col min="3" max="4" width="17.7109375" customWidth="1"/>
    <col min="5" max="5" width="14.5703125" style="2" customWidth="1"/>
    <col min="6" max="7" width="17.7109375" customWidth="1"/>
    <col min="8" max="8" width="17.85546875" customWidth="1"/>
    <col min="9" max="9" width="20.140625" customWidth="1"/>
    <col min="10" max="11" width="12" bestFit="1" customWidth="1"/>
    <col min="13" max="14" width="12" bestFit="1" customWidth="1"/>
  </cols>
  <sheetData>
    <row r="1" spans="1:16" s="10" customFormat="1" ht="18.75" x14ac:dyDescent="0.3">
      <c r="A1" s="10" t="s">
        <v>72</v>
      </c>
      <c r="E1" s="13"/>
      <c r="F1"/>
    </row>
    <row r="2" spans="1:16" s="10" customFormat="1" ht="18.75" x14ac:dyDescent="0.3">
      <c r="E2" s="13"/>
    </row>
    <row r="3" spans="1:16" ht="32.25" customHeight="1" x14ac:dyDescent="0.25">
      <c r="C3" s="134">
        <v>2015</v>
      </c>
      <c r="D3" s="135"/>
      <c r="E3" s="15"/>
      <c r="F3" s="134">
        <v>2016</v>
      </c>
      <c r="G3" s="135"/>
      <c r="H3" s="49"/>
    </row>
    <row r="4" spans="1:16" ht="15.75" x14ac:dyDescent="0.25">
      <c r="C4" s="95" t="s">
        <v>37</v>
      </c>
      <c r="D4" s="94" t="s">
        <v>38</v>
      </c>
      <c r="E4" s="14"/>
      <c r="F4" s="100" t="s">
        <v>37</v>
      </c>
      <c r="G4" s="118" t="s">
        <v>37</v>
      </c>
    </row>
    <row r="5" spans="1:16" ht="15.75" x14ac:dyDescent="0.25">
      <c r="B5" s="3"/>
      <c r="C5" s="96" t="s">
        <v>71</v>
      </c>
      <c r="D5" s="19">
        <v>42319</v>
      </c>
      <c r="E5" s="16"/>
      <c r="F5" s="101" t="s">
        <v>87</v>
      </c>
      <c r="G5" s="119" t="s">
        <v>88</v>
      </c>
    </row>
    <row r="6" spans="1:16" ht="18.75" x14ac:dyDescent="0.3">
      <c r="A6" s="10" t="s">
        <v>0</v>
      </c>
      <c r="C6" s="82"/>
      <c r="D6" s="83"/>
      <c r="F6" s="102"/>
      <c r="G6" s="120"/>
    </row>
    <row r="7" spans="1:16" x14ac:dyDescent="0.25">
      <c r="A7" s="43" t="s">
        <v>46</v>
      </c>
      <c r="B7" s="6"/>
      <c r="C7" s="84">
        <v>163454.82999999999</v>
      </c>
      <c r="D7" s="136">
        <v>163454.82999999999</v>
      </c>
      <c r="E7" s="30"/>
      <c r="F7" s="103">
        <f>SUM(F8:F9)</f>
        <v>197624.9</v>
      </c>
      <c r="G7" s="121">
        <f>SUM(G8:G9)</f>
        <v>197624.9</v>
      </c>
      <c r="H7" s="64"/>
      <c r="I7" s="65"/>
      <c r="J7" s="65"/>
      <c r="K7" s="65"/>
      <c r="L7" s="65"/>
      <c r="M7" s="65"/>
      <c r="N7" s="65"/>
      <c r="O7" s="65"/>
      <c r="P7" s="65"/>
    </row>
    <row r="8" spans="1:16" ht="26.25" x14ac:dyDescent="0.3">
      <c r="A8" s="17" t="s">
        <v>39</v>
      </c>
      <c r="B8" s="18"/>
      <c r="C8" s="85">
        <v>160829.93</v>
      </c>
      <c r="D8" s="137">
        <v>160829.93</v>
      </c>
      <c r="E8" s="62"/>
      <c r="F8" s="104">
        <v>195000</v>
      </c>
      <c r="G8" s="122">
        <v>195000</v>
      </c>
      <c r="H8" s="66"/>
      <c r="I8" s="65"/>
      <c r="J8" s="65"/>
      <c r="K8" s="65"/>
      <c r="L8" s="65"/>
      <c r="M8" s="65"/>
      <c r="N8" s="65"/>
      <c r="O8" s="65"/>
      <c r="P8" s="65"/>
    </row>
    <row r="9" spans="1:16" x14ac:dyDescent="0.25">
      <c r="A9" t="s">
        <v>42</v>
      </c>
      <c r="C9" s="86">
        <v>2624.9</v>
      </c>
      <c r="D9" s="138">
        <v>2624.9</v>
      </c>
      <c r="E9" s="4"/>
      <c r="F9" s="105">
        <v>2624.9</v>
      </c>
      <c r="G9" s="46">
        <v>2624.9</v>
      </c>
      <c r="H9" s="65"/>
      <c r="I9" s="65"/>
      <c r="J9" s="67"/>
      <c r="K9" s="65"/>
      <c r="L9" s="65"/>
      <c r="M9" s="65"/>
      <c r="N9" s="65"/>
      <c r="O9" s="65"/>
      <c r="P9" s="65"/>
    </row>
    <row r="10" spans="1:16" ht="18.75" x14ac:dyDescent="0.3">
      <c r="A10" s="10"/>
      <c r="C10" s="87"/>
      <c r="D10" s="139"/>
      <c r="F10" s="102"/>
      <c r="G10" s="120"/>
      <c r="H10" s="65"/>
      <c r="I10" s="65"/>
      <c r="J10" s="65"/>
      <c r="K10" s="65"/>
      <c r="L10" s="65"/>
      <c r="M10" s="65"/>
      <c r="N10" s="65"/>
      <c r="O10" s="65"/>
      <c r="P10" s="65"/>
    </row>
    <row r="11" spans="1:16" x14ac:dyDescent="0.25">
      <c r="A11" s="40" t="s">
        <v>45</v>
      </c>
      <c r="B11" s="40"/>
      <c r="C11" s="84">
        <f>SUM(C12:C19)</f>
        <v>189024.29</v>
      </c>
      <c r="D11" s="140">
        <v>97484.989999999991</v>
      </c>
      <c r="E11" s="41"/>
      <c r="F11" s="106">
        <f>SUM(F12:F19)</f>
        <v>191865</v>
      </c>
      <c r="G11" s="123">
        <f>SUM(G12:G19)</f>
        <v>205865</v>
      </c>
      <c r="H11" s="28"/>
      <c r="I11" s="50"/>
      <c r="J11" s="28"/>
      <c r="K11" s="28"/>
      <c r="L11" s="65"/>
      <c r="M11" s="65"/>
      <c r="N11" s="65"/>
      <c r="O11" s="65"/>
      <c r="P11" s="65"/>
    </row>
    <row r="12" spans="1:16" x14ac:dyDescent="0.25">
      <c r="A12" t="s">
        <v>1</v>
      </c>
      <c r="C12" s="87">
        <v>15</v>
      </c>
      <c r="D12" s="141">
        <v>7.7</v>
      </c>
      <c r="E12" s="4"/>
      <c r="F12" s="107">
        <v>15</v>
      </c>
      <c r="G12" s="99">
        <v>15</v>
      </c>
      <c r="H12" s="28"/>
      <c r="I12" s="50"/>
      <c r="J12" s="28"/>
      <c r="K12" s="28"/>
      <c r="L12" s="65"/>
      <c r="M12" s="65"/>
      <c r="N12" s="65"/>
      <c r="O12" s="65"/>
      <c r="P12" s="65"/>
    </row>
    <row r="13" spans="1:16" x14ac:dyDescent="0.25">
      <c r="A13" t="s">
        <v>2</v>
      </c>
      <c r="C13" s="89">
        <v>8386</v>
      </c>
      <c r="D13" s="141">
        <v>8386</v>
      </c>
      <c r="E13" s="4"/>
      <c r="F13" s="108">
        <v>8500</v>
      </c>
      <c r="G13" s="124">
        <v>8500</v>
      </c>
      <c r="H13" s="28"/>
      <c r="I13" s="50"/>
      <c r="J13" s="28"/>
      <c r="K13" s="28"/>
      <c r="L13" s="65"/>
      <c r="M13" s="65"/>
      <c r="N13" s="65"/>
      <c r="O13" s="65"/>
      <c r="P13" s="65"/>
    </row>
    <row r="14" spans="1:16" x14ac:dyDescent="0.25">
      <c r="A14" t="s">
        <v>3</v>
      </c>
      <c r="B14" s="59" t="s">
        <v>55</v>
      </c>
      <c r="C14" s="89">
        <v>85943</v>
      </c>
      <c r="D14" s="141">
        <v>85943</v>
      </c>
      <c r="E14" s="60" t="s">
        <v>73</v>
      </c>
      <c r="F14" s="108">
        <v>86000</v>
      </c>
      <c r="G14" s="124">
        <v>86000</v>
      </c>
      <c r="H14" s="28"/>
      <c r="I14" s="50"/>
      <c r="J14" s="28"/>
      <c r="K14" s="28"/>
      <c r="L14" s="65"/>
      <c r="M14" s="65"/>
      <c r="N14" s="65"/>
      <c r="O14" s="65"/>
      <c r="P14" s="65"/>
    </row>
    <row r="15" spans="1:16" x14ac:dyDescent="0.25">
      <c r="B15" s="59" t="s">
        <v>56</v>
      </c>
      <c r="C15" s="86">
        <v>90000</v>
      </c>
      <c r="D15" s="141">
        <v>0</v>
      </c>
      <c r="E15" s="60" t="s">
        <v>74</v>
      </c>
      <c r="F15" s="108">
        <v>94000</v>
      </c>
      <c r="G15" s="124">
        <v>108000</v>
      </c>
      <c r="H15" s="28"/>
      <c r="I15" s="50"/>
      <c r="J15" s="28"/>
      <c r="K15" s="28"/>
      <c r="L15" s="65"/>
      <c r="M15" s="65"/>
      <c r="N15" s="65"/>
      <c r="O15" s="65"/>
      <c r="P15" s="65"/>
    </row>
    <row r="16" spans="1:16" x14ac:dyDescent="0.25">
      <c r="A16" t="s">
        <v>5</v>
      </c>
      <c r="C16" s="86">
        <v>3000</v>
      </c>
      <c r="D16" s="141">
        <v>1525</v>
      </c>
      <c r="E16" s="4"/>
      <c r="F16" s="108">
        <v>3000</v>
      </c>
      <c r="G16" s="124">
        <v>3000</v>
      </c>
      <c r="H16" s="28"/>
      <c r="I16" s="50"/>
      <c r="J16" s="28"/>
      <c r="K16" s="28"/>
      <c r="L16" s="65"/>
      <c r="M16" s="65"/>
      <c r="N16" s="65"/>
      <c r="O16" s="65"/>
      <c r="P16" s="65"/>
    </row>
    <row r="17" spans="1:16" x14ac:dyDescent="0.25">
      <c r="A17" s="59" t="s">
        <v>61</v>
      </c>
      <c r="B17" s="59"/>
      <c r="C17" s="89">
        <v>0</v>
      </c>
      <c r="D17" s="141">
        <v>0</v>
      </c>
      <c r="E17" s="60"/>
      <c r="F17" s="109">
        <v>0</v>
      </c>
      <c r="G17" s="125">
        <v>0</v>
      </c>
      <c r="H17" s="28"/>
      <c r="I17" s="50" t="s">
        <v>93</v>
      </c>
      <c r="J17" s="28"/>
      <c r="K17" s="28"/>
      <c r="L17" s="65"/>
      <c r="M17" s="65"/>
      <c r="N17" s="65"/>
      <c r="O17" s="65"/>
      <c r="P17" s="65"/>
    </row>
    <row r="18" spans="1:16" s="18" customFormat="1" x14ac:dyDescent="0.25">
      <c r="A18" t="s">
        <v>6</v>
      </c>
      <c r="B18"/>
      <c r="C18" s="89">
        <v>350</v>
      </c>
      <c r="D18" s="141">
        <v>293</v>
      </c>
      <c r="E18" s="4"/>
      <c r="F18" s="108">
        <v>350</v>
      </c>
      <c r="G18" s="124">
        <v>350</v>
      </c>
      <c r="H18" s="68"/>
      <c r="I18" s="51"/>
      <c r="J18" s="68"/>
      <c r="K18" s="68"/>
      <c r="L18" s="69"/>
      <c r="M18" s="69"/>
      <c r="N18" s="69"/>
      <c r="O18" s="69"/>
      <c r="P18" s="69"/>
    </row>
    <row r="19" spans="1:16" x14ac:dyDescent="0.25">
      <c r="A19" s="59" t="s">
        <v>63</v>
      </c>
      <c r="C19" s="86">
        <v>1330.29</v>
      </c>
      <c r="D19" s="141">
        <v>1330.29</v>
      </c>
      <c r="F19" s="108">
        <v>0</v>
      </c>
      <c r="G19" s="124">
        <v>0</v>
      </c>
      <c r="H19" s="28"/>
      <c r="I19" s="50"/>
      <c r="J19" s="28"/>
      <c r="K19" s="28"/>
      <c r="L19" s="65"/>
      <c r="M19" s="65"/>
      <c r="N19" s="65"/>
      <c r="O19" s="65"/>
      <c r="P19" s="65"/>
    </row>
    <row r="20" spans="1:16" x14ac:dyDescent="0.25">
      <c r="C20" s="87"/>
      <c r="D20" s="139"/>
      <c r="F20" s="102"/>
      <c r="G20" s="120"/>
      <c r="H20" s="28"/>
      <c r="I20" s="50"/>
      <c r="J20" s="28"/>
      <c r="K20" s="28"/>
      <c r="L20" s="65"/>
      <c r="M20" s="65"/>
      <c r="N20" s="65"/>
      <c r="O20" s="65"/>
      <c r="P20" s="65"/>
    </row>
    <row r="21" spans="1:16" ht="17.25" x14ac:dyDescent="0.3">
      <c r="A21" s="22" t="s">
        <v>31</v>
      </c>
      <c r="B21" s="22"/>
      <c r="C21" s="90">
        <f>SUM(C11+C7)</f>
        <v>352479.12</v>
      </c>
      <c r="D21" s="142">
        <v>260939.81999999998</v>
      </c>
      <c r="E21" s="35"/>
      <c r="F21" s="110">
        <f>SUM(F11+F7)</f>
        <v>389489.9</v>
      </c>
      <c r="G21" s="126">
        <f>SUM(G11+G7)</f>
        <v>403489.9</v>
      </c>
      <c r="H21" s="28"/>
      <c r="I21" s="50"/>
      <c r="J21" s="28"/>
      <c r="K21" s="28"/>
      <c r="L21" s="65"/>
      <c r="M21" s="65"/>
      <c r="N21" s="65"/>
      <c r="O21" s="65"/>
      <c r="P21" s="65"/>
    </row>
    <row r="22" spans="1:16" x14ac:dyDescent="0.25">
      <c r="C22" s="87"/>
      <c r="D22" s="141"/>
      <c r="E22" s="4"/>
      <c r="F22" s="108"/>
      <c r="G22" s="124"/>
      <c r="H22" s="28"/>
      <c r="I22" s="50"/>
      <c r="J22" s="28"/>
      <c r="K22" s="28"/>
      <c r="L22" s="65"/>
      <c r="M22" s="65"/>
      <c r="N22" s="65"/>
      <c r="O22" s="65"/>
      <c r="P22" s="65"/>
    </row>
    <row r="23" spans="1:16" x14ac:dyDescent="0.25">
      <c r="C23" s="87"/>
      <c r="D23" s="141"/>
      <c r="E23" s="4"/>
      <c r="F23" s="108"/>
      <c r="G23" s="124"/>
      <c r="H23" s="28"/>
      <c r="I23" s="50"/>
      <c r="J23" s="28"/>
      <c r="K23" s="28"/>
      <c r="L23" s="65"/>
      <c r="M23" s="65"/>
      <c r="N23" s="65"/>
      <c r="O23" s="65"/>
      <c r="P23" s="65"/>
    </row>
    <row r="24" spans="1:16" s="9" customFormat="1" ht="18.75" x14ac:dyDescent="0.3">
      <c r="A24" s="10" t="s">
        <v>7</v>
      </c>
      <c r="B24"/>
      <c r="C24" s="87"/>
      <c r="D24" s="141"/>
      <c r="E24" s="4"/>
      <c r="F24" s="108"/>
      <c r="G24" s="124"/>
      <c r="H24" s="28"/>
      <c r="I24" s="70"/>
      <c r="J24" s="71"/>
      <c r="K24" s="71"/>
      <c r="L24" s="72"/>
      <c r="M24" s="72"/>
      <c r="N24" s="72"/>
      <c r="O24" s="72"/>
      <c r="P24" s="72"/>
    </row>
    <row r="25" spans="1:16" s="9" customFormat="1" x14ac:dyDescent="0.25">
      <c r="A25" s="6" t="s">
        <v>29</v>
      </c>
      <c r="B25"/>
      <c r="C25" s="84">
        <f>SUM(C26:C28)</f>
        <v>133690.41999999998</v>
      </c>
      <c r="D25" s="143">
        <v>32832.199999999997</v>
      </c>
      <c r="E25" s="8"/>
      <c r="F25" s="111">
        <f>SUM(F26:F29)</f>
        <v>154705.63</v>
      </c>
      <c r="G25" s="127">
        <f>SUM(G26:G28)</f>
        <v>151705.63</v>
      </c>
      <c r="H25" s="73"/>
      <c r="I25" s="50"/>
      <c r="J25" s="71"/>
      <c r="K25" s="71"/>
      <c r="L25" s="72"/>
      <c r="M25" s="72"/>
      <c r="N25" s="72"/>
      <c r="O25" s="72"/>
      <c r="P25" s="72"/>
    </row>
    <row r="26" spans="1:16" x14ac:dyDescent="0.25">
      <c r="A26" s="59" t="s">
        <v>59</v>
      </c>
      <c r="B26" s="59" t="s">
        <v>55</v>
      </c>
      <c r="C26" s="87">
        <v>42971.5</v>
      </c>
      <c r="D26" s="144">
        <v>32832.199999999997</v>
      </c>
      <c r="E26" s="61" t="s">
        <v>73</v>
      </c>
      <c r="F26" s="112">
        <v>43000</v>
      </c>
      <c r="G26" s="128">
        <v>43000</v>
      </c>
      <c r="H26" s="74"/>
      <c r="I26" s="50"/>
      <c r="J26" s="28"/>
      <c r="K26" s="28"/>
      <c r="L26" s="65"/>
      <c r="M26" s="65"/>
      <c r="N26" s="65"/>
      <c r="O26" s="65"/>
      <c r="P26" s="65"/>
    </row>
    <row r="27" spans="1:16" x14ac:dyDescent="0.25">
      <c r="A27" s="59" t="s">
        <v>60</v>
      </c>
      <c r="B27" s="59" t="s">
        <v>56</v>
      </c>
      <c r="C27" s="87">
        <v>47206.25</v>
      </c>
      <c r="D27" s="144">
        <v>0</v>
      </c>
      <c r="E27" s="61" t="s">
        <v>74</v>
      </c>
      <c r="F27" s="112">
        <v>47000</v>
      </c>
      <c r="G27" s="128">
        <v>54000</v>
      </c>
      <c r="H27" s="74"/>
      <c r="I27" s="50"/>
      <c r="J27" s="28"/>
      <c r="K27" s="28"/>
      <c r="L27" s="65"/>
      <c r="M27" s="65"/>
      <c r="N27" s="65"/>
      <c r="O27" s="65"/>
      <c r="P27" s="65"/>
    </row>
    <row r="28" spans="1:16" x14ac:dyDescent="0.25">
      <c r="A28" s="59" t="s">
        <v>58</v>
      </c>
      <c r="C28" s="89">
        <v>43512.67</v>
      </c>
      <c r="D28" s="141">
        <v>36232.44</v>
      </c>
      <c r="E28" s="4"/>
      <c r="F28" s="109">
        <v>54705.63</v>
      </c>
      <c r="G28" s="125">
        <v>54705.63</v>
      </c>
      <c r="H28" s="74"/>
      <c r="I28" s="50"/>
      <c r="J28" s="28"/>
      <c r="K28" s="28"/>
      <c r="L28" s="65"/>
      <c r="M28" s="65"/>
      <c r="N28" s="65"/>
      <c r="O28" s="65"/>
      <c r="P28" s="65"/>
    </row>
    <row r="29" spans="1:16" x14ac:dyDescent="0.25">
      <c r="A29" s="59" t="s">
        <v>95</v>
      </c>
      <c r="C29" s="89"/>
      <c r="D29" s="141"/>
      <c r="E29" s="4"/>
      <c r="F29" s="109">
        <v>10000</v>
      </c>
      <c r="G29" s="125"/>
      <c r="H29" s="74"/>
      <c r="I29" s="50"/>
      <c r="J29" s="28"/>
      <c r="K29" s="28"/>
      <c r="L29" s="65"/>
      <c r="M29" s="65"/>
      <c r="N29" s="65"/>
      <c r="O29" s="65"/>
      <c r="P29" s="65"/>
    </row>
    <row r="30" spans="1:16" x14ac:dyDescent="0.25">
      <c r="A30" s="57"/>
      <c r="C30" s="87"/>
      <c r="D30" s="141"/>
      <c r="E30" s="4"/>
      <c r="F30" s="108"/>
      <c r="G30" s="124"/>
      <c r="H30" s="74"/>
      <c r="I30" s="50"/>
      <c r="J30" s="28"/>
      <c r="K30" s="28"/>
      <c r="L30" s="65"/>
      <c r="M30" s="65"/>
      <c r="N30" s="65"/>
      <c r="O30" s="65"/>
      <c r="P30" s="65"/>
    </row>
    <row r="31" spans="1:16" x14ac:dyDescent="0.25">
      <c r="A31" s="6" t="s">
        <v>10</v>
      </c>
      <c r="C31" s="45">
        <f>SUM(C32:C42)</f>
        <v>9122.25</v>
      </c>
      <c r="D31" s="145">
        <v>6928.4600000000009</v>
      </c>
      <c r="E31" s="8"/>
      <c r="F31" s="111">
        <f>SUM(F32:F42)</f>
        <v>14008.609999999999</v>
      </c>
      <c r="G31" s="127">
        <f>SUM(G32:G42)</f>
        <v>14008.609999999999</v>
      </c>
      <c r="H31" s="28"/>
      <c r="I31" s="50"/>
      <c r="J31" s="28"/>
      <c r="K31" s="28"/>
      <c r="L31" s="65"/>
      <c r="M31" s="65"/>
      <c r="N31" s="65"/>
      <c r="O31" s="65"/>
      <c r="P31" s="65"/>
    </row>
    <row r="32" spans="1:16" x14ac:dyDescent="0.25">
      <c r="A32" t="s">
        <v>8</v>
      </c>
      <c r="C32" s="89">
        <v>1918.34</v>
      </c>
      <c r="D32" s="141">
        <v>1258.42</v>
      </c>
      <c r="E32" s="4"/>
      <c r="F32" s="105">
        <v>1843.63</v>
      </c>
      <c r="G32" s="46">
        <v>1843.63</v>
      </c>
      <c r="H32" s="28"/>
      <c r="I32" s="50"/>
      <c r="J32" s="75"/>
      <c r="K32" s="28"/>
      <c r="L32" s="65"/>
      <c r="M32" s="76"/>
      <c r="N32" s="65"/>
      <c r="O32" s="65"/>
      <c r="P32" s="65"/>
    </row>
    <row r="33" spans="1:16" x14ac:dyDescent="0.25">
      <c r="A33" s="59" t="s">
        <v>70</v>
      </c>
      <c r="C33" s="89">
        <v>969.23</v>
      </c>
      <c r="D33" s="141">
        <v>797.62</v>
      </c>
      <c r="E33" s="4"/>
      <c r="F33" s="105">
        <v>494.1</v>
      </c>
      <c r="G33" s="46">
        <v>494.1</v>
      </c>
      <c r="H33" s="28"/>
      <c r="I33" s="50"/>
      <c r="J33" s="28"/>
      <c r="K33" s="28"/>
      <c r="L33" s="65"/>
      <c r="M33" s="65"/>
      <c r="N33" s="65"/>
      <c r="O33" s="65"/>
      <c r="P33" s="65"/>
    </row>
    <row r="34" spans="1:16" x14ac:dyDescent="0.25">
      <c r="A34" s="59" t="s">
        <v>9</v>
      </c>
      <c r="C34" s="89">
        <v>233.58</v>
      </c>
      <c r="D34" s="141">
        <v>1788.79</v>
      </c>
      <c r="E34" s="4"/>
      <c r="F34" s="105">
        <v>1738.79</v>
      </c>
      <c r="G34" s="46">
        <v>1738.79</v>
      </c>
      <c r="H34" s="28"/>
      <c r="I34" s="50"/>
      <c r="J34" s="28"/>
      <c r="K34" s="28"/>
      <c r="L34" s="65"/>
      <c r="M34" s="65"/>
      <c r="N34" s="65"/>
      <c r="O34" s="65"/>
      <c r="P34" s="65"/>
    </row>
    <row r="35" spans="1:16" x14ac:dyDescent="0.25">
      <c r="A35" s="59" t="s">
        <v>69</v>
      </c>
      <c r="C35" s="89">
        <v>1347.87</v>
      </c>
      <c r="D35" s="141">
        <v>1296.17</v>
      </c>
      <c r="E35" s="4"/>
      <c r="F35" s="105">
        <v>1709.54</v>
      </c>
      <c r="G35" s="46">
        <v>1709.54</v>
      </c>
      <c r="H35" s="28"/>
      <c r="I35" s="50"/>
      <c r="J35" s="28"/>
      <c r="K35" s="28"/>
      <c r="L35" s="65"/>
      <c r="M35" s="65"/>
      <c r="N35" s="65"/>
      <c r="O35" s="65"/>
      <c r="P35" s="65"/>
    </row>
    <row r="36" spans="1:16" x14ac:dyDescent="0.25">
      <c r="A36" s="59" t="s">
        <v>11</v>
      </c>
      <c r="C36" s="89">
        <v>0</v>
      </c>
      <c r="D36" s="141">
        <v>0</v>
      </c>
      <c r="E36" s="4"/>
      <c r="F36" s="105">
        <v>0</v>
      </c>
      <c r="G36" s="46">
        <v>0</v>
      </c>
      <c r="H36" s="28"/>
      <c r="I36" s="50"/>
      <c r="J36" s="28"/>
      <c r="K36" s="28"/>
      <c r="L36" s="65"/>
      <c r="M36" s="65"/>
      <c r="N36" s="65"/>
      <c r="O36" s="65"/>
      <c r="P36" s="65"/>
    </row>
    <row r="37" spans="1:16" x14ac:dyDescent="0.25">
      <c r="A37" s="59" t="s">
        <v>68</v>
      </c>
      <c r="C37" s="89">
        <v>1124.79</v>
      </c>
      <c r="D37" s="141">
        <v>412.77</v>
      </c>
      <c r="E37" s="4"/>
      <c r="F37" s="105">
        <v>697.86</v>
      </c>
      <c r="G37" s="46">
        <v>697.86</v>
      </c>
      <c r="H37" s="28"/>
      <c r="I37" s="50"/>
      <c r="J37" s="28"/>
      <c r="K37" s="28"/>
      <c r="L37" s="65"/>
      <c r="M37" s="65"/>
      <c r="N37" s="65"/>
      <c r="O37" s="65"/>
      <c r="P37" s="65"/>
    </row>
    <row r="38" spans="1:16" x14ac:dyDescent="0.25">
      <c r="A38" t="s">
        <v>12</v>
      </c>
      <c r="C38" s="89">
        <v>346.32</v>
      </c>
      <c r="D38" s="141">
        <v>234.79</v>
      </c>
      <c r="E38" s="4"/>
      <c r="F38" s="105">
        <v>234.79</v>
      </c>
      <c r="G38" s="46">
        <v>234.79</v>
      </c>
      <c r="H38" s="28"/>
      <c r="I38" s="50"/>
      <c r="J38" s="28"/>
      <c r="K38" s="28"/>
      <c r="L38" s="65"/>
      <c r="M38" s="65"/>
      <c r="N38" s="65"/>
      <c r="O38" s="65"/>
      <c r="P38" s="65"/>
    </row>
    <row r="39" spans="1:16" x14ac:dyDescent="0.25">
      <c r="A39" t="s">
        <v>34</v>
      </c>
      <c r="C39" s="89">
        <v>1182.1199999999999</v>
      </c>
      <c r="D39" s="141">
        <v>1139.9000000000001</v>
      </c>
      <c r="E39" s="4"/>
      <c r="F39" s="105">
        <v>1289.9000000000001</v>
      </c>
      <c r="G39" s="46">
        <v>1289.9000000000001</v>
      </c>
      <c r="H39" s="28"/>
      <c r="I39" s="50"/>
      <c r="J39" s="28"/>
      <c r="K39" s="28"/>
      <c r="L39" s="65"/>
      <c r="M39" s="65"/>
      <c r="N39" s="65"/>
      <c r="O39" s="65"/>
      <c r="P39" s="65"/>
    </row>
    <row r="40" spans="1:16" x14ac:dyDescent="0.25">
      <c r="A40" s="59" t="s">
        <v>89</v>
      </c>
      <c r="C40" s="89"/>
      <c r="D40" s="146">
        <v>0</v>
      </c>
      <c r="E40" s="4"/>
      <c r="F40" s="105">
        <v>2000</v>
      </c>
      <c r="G40" s="46">
        <v>2000</v>
      </c>
      <c r="H40" s="74" t="s">
        <v>90</v>
      </c>
      <c r="I40" s="50"/>
      <c r="J40" s="28"/>
      <c r="K40" s="28"/>
      <c r="L40" s="65"/>
      <c r="M40" s="65"/>
      <c r="N40" s="65"/>
      <c r="O40" s="65"/>
      <c r="P40" s="65"/>
    </row>
    <row r="41" spans="1:16" x14ac:dyDescent="0.25">
      <c r="A41" s="59" t="s">
        <v>75</v>
      </c>
      <c r="C41" s="89"/>
      <c r="D41" s="146"/>
      <c r="E41" s="4"/>
      <c r="F41" s="105">
        <v>2000</v>
      </c>
      <c r="G41" s="46">
        <v>2000</v>
      </c>
      <c r="H41" s="28"/>
      <c r="I41" s="50"/>
      <c r="J41" s="28"/>
      <c r="K41" s="28"/>
      <c r="L41" s="65"/>
      <c r="M41" s="65"/>
      <c r="N41" s="65"/>
      <c r="O41" s="65"/>
      <c r="P41" s="65"/>
    </row>
    <row r="42" spans="1:16" x14ac:dyDescent="0.25">
      <c r="A42" t="s">
        <v>13</v>
      </c>
      <c r="C42" s="89">
        <v>2000</v>
      </c>
      <c r="D42" s="146"/>
      <c r="E42" s="4"/>
      <c r="F42" s="105">
        <v>2000</v>
      </c>
      <c r="G42" s="46">
        <v>2000</v>
      </c>
      <c r="H42" s="28"/>
      <c r="I42" s="50"/>
      <c r="J42" s="28"/>
      <c r="K42" s="28"/>
      <c r="L42" s="65"/>
      <c r="M42" s="65"/>
      <c r="N42" s="65"/>
      <c r="O42" s="65"/>
      <c r="P42" s="65"/>
    </row>
    <row r="43" spans="1:16" x14ac:dyDescent="0.25">
      <c r="C43" s="87"/>
      <c r="D43" s="146"/>
      <c r="E43" s="4"/>
      <c r="F43" s="108"/>
      <c r="G43" s="124"/>
      <c r="H43" s="28"/>
      <c r="I43" s="50"/>
      <c r="J43" s="28"/>
      <c r="K43" s="28"/>
      <c r="L43" s="65"/>
      <c r="M43" s="65"/>
      <c r="N43" s="65"/>
      <c r="O43" s="65"/>
      <c r="P43" s="65"/>
    </row>
    <row r="44" spans="1:16" x14ac:dyDescent="0.25">
      <c r="C44" s="87"/>
      <c r="D44" s="141"/>
      <c r="E44" s="4"/>
      <c r="F44" s="108"/>
      <c r="G44" s="124"/>
      <c r="H44" s="28"/>
      <c r="I44" s="50"/>
      <c r="J44" s="28"/>
      <c r="K44" s="28"/>
      <c r="L44" s="65"/>
      <c r="M44" s="65"/>
      <c r="N44" s="65"/>
      <c r="O44" s="65"/>
      <c r="P44" s="65"/>
    </row>
    <row r="45" spans="1:16" x14ac:dyDescent="0.25">
      <c r="A45" s="7" t="s">
        <v>14</v>
      </c>
      <c r="C45" s="84">
        <f>SUM(C46:C63)</f>
        <v>44856</v>
      </c>
      <c r="D45" s="143">
        <v>34642.46</v>
      </c>
      <c r="E45" s="8"/>
      <c r="F45" s="111">
        <f>SUM(F46:F61)</f>
        <v>32090</v>
      </c>
      <c r="G45" s="127">
        <f>SUM(G46:G61)</f>
        <v>32090</v>
      </c>
      <c r="H45" s="28"/>
      <c r="I45" s="50"/>
      <c r="J45" s="28"/>
      <c r="K45" s="28"/>
      <c r="L45" s="65"/>
      <c r="M45" s="65"/>
      <c r="N45" s="65"/>
      <c r="O45" s="65"/>
      <c r="P45" s="65"/>
    </row>
    <row r="46" spans="1:16" x14ac:dyDescent="0.25">
      <c r="A46" s="59" t="s">
        <v>15</v>
      </c>
      <c r="B46" s="59"/>
      <c r="C46" s="89">
        <v>13500</v>
      </c>
      <c r="D46" s="141">
        <v>8702.23</v>
      </c>
      <c r="E46" s="60"/>
      <c r="F46" s="109">
        <v>20000</v>
      </c>
      <c r="G46" s="125">
        <v>20000</v>
      </c>
      <c r="H46" s="97">
        <v>19560</v>
      </c>
      <c r="I46" s="50"/>
      <c r="J46" s="28"/>
      <c r="K46" s="28"/>
      <c r="L46" s="28"/>
      <c r="M46" s="28"/>
      <c r="N46" s="28"/>
      <c r="O46" s="28"/>
      <c r="P46" s="28"/>
    </row>
    <row r="47" spans="1:16" x14ac:dyDescent="0.25">
      <c r="A47" s="59" t="s">
        <v>67</v>
      </c>
      <c r="B47" s="59"/>
      <c r="C47" s="87">
        <v>22748</v>
      </c>
      <c r="D47" s="141">
        <v>22748</v>
      </c>
      <c r="E47" s="60"/>
      <c r="F47" s="109">
        <v>1630</v>
      </c>
      <c r="G47" s="125">
        <v>1630</v>
      </c>
      <c r="H47" s="74"/>
      <c r="I47" s="50"/>
      <c r="J47" s="28"/>
      <c r="K47" s="28"/>
      <c r="L47" s="28"/>
      <c r="M47" s="28"/>
      <c r="N47" s="28"/>
      <c r="O47" s="28"/>
      <c r="P47" s="28"/>
    </row>
    <row r="48" spans="1:16" x14ac:dyDescent="0.25">
      <c r="A48" s="59" t="s">
        <v>80</v>
      </c>
      <c r="B48" s="59"/>
      <c r="C48" s="87">
        <v>0</v>
      </c>
      <c r="D48" s="141">
        <v>105.46</v>
      </c>
      <c r="E48" s="60"/>
      <c r="F48" s="109">
        <v>2160</v>
      </c>
      <c r="G48" s="125">
        <v>2160</v>
      </c>
      <c r="H48" s="74" t="s">
        <v>94</v>
      </c>
      <c r="I48" s="50"/>
      <c r="J48" s="28"/>
      <c r="K48" s="28"/>
      <c r="L48" s="28"/>
      <c r="M48" s="28"/>
      <c r="N48" s="28"/>
      <c r="O48" s="28"/>
      <c r="P48" s="28"/>
    </row>
    <row r="49" spans="1:16" x14ac:dyDescent="0.25">
      <c r="A49" s="59" t="s">
        <v>16</v>
      </c>
      <c r="B49" s="59"/>
      <c r="C49" s="89">
        <v>3000</v>
      </c>
      <c r="D49" s="141">
        <v>271.37</v>
      </c>
      <c r="E49" s="60"/>
      <c r="F49" s="109">
        <v>3000</v>
      </c>
      <c r="G49" s="125">
        <v>3000</v>
      </c>
      <c r="H49" s="74" t="s">
        <v>77</v>
      </c>
      <c r="I49" s="50"/>
      <c r="J49" s="28"/>
      <c r="K49" s="28"/>
      <c r="L49" s="28"/>
      <c r="M49" s="28"/>
      <c r="N49" s="28"/>
      <c r="O49" s="28"/>
      <c r="P49" s="28"/>
    </row>
    <row r="50" spans="1:16" x14ac:dyDescent="0.25">
      <c r="A50" s="59" t="s">
        <v>17</v>
      </c>
      <c r="B50" s="59"/>
      <c r="C50" s="89">
        <v>500</v>
      </c>
      <c r="D50" s="141">
        <v>300</v>
      </c>
      <c r="E50" s="60"/>
      <c r="F50" s="109">
        <v>500</v>
      </c>
      <c r="G50" s="125">
        <v>500</v>
      </c>
      <c r="H50" s="28"/>
      <c r="I50" s="50"/>
      <c r="J50" s="28"/>
      <c r="K50" s="28"/>
      <c r="L50" s="28"/>
      <c r="M50" s="28"/>
      <c r="N50" s="28"/>
      <c r="O50" s="28"/>
      <c r="P50" s="28"/>
    </row>
    <row r="51" spans="1:16" x14ac:dyDescent="0.25">
      <c r="A51" s="58" t="s">
        <v>64</v>
      </c>
      <c r="B51" s="59"/>
      <c r="C51" s="89">
        <v>400</v>
      </c>
      <c r="D51" s="141">
        <v>0</v>
      </c>
      <c r="E51" s="60"/>
      <c r="F51" s="109">
        <v>400</v>
      </c>
      <c r="G51" s="125">
        <v>400</v>
      </c>
      <c r="H51" s="28"/>
      <c r="I51" s="50"/>
      <c r="J51" s="28"/>
      <c r="K51" s="28"/>
      <c r="L51" s="28"/>
      <c r="M51" s="28"/>
      <c r="N51" s="28"/>
      <c r="O51" s="28"/>
      <c r="P51" s="28"/>
    </row>
    <row r="52" spans="1:16" x14ac:dyDescent="0.25">
      <c r="A52" s="58" t="s">
        <v>4</v>
      </c>
      <c r="B52" s="59"/>
      <c r="C52" s="89">
        <v>0</v>
      </c>
      <c r="D52" s="141">
        <v>0</v>
      </c>
      <c r="E52" s="60"/>
      <c r="F52" s="109">
        <v>0</v>
      </c>
      <c r="G52" s="125">
        <v>0</v>
      </c>
      <c r="H52" s="74" t="s">
        <v>78</v>
      </c>
      <c r="I52" s="50" t="s">
        <v>92</v>
      </c>
      <c r="J52" s="28"/>
      <c r="K52" s="28"/>
      <c r="L52" s="28"/>
      <c r="M52" s="28"/>
      <c r="N52" s="28"/>
      <c r="O52" s="28"/>
      <c r="P52" s="28"/>
    </row>
    <row r="53" spans="1:16" x14ac:dyDescent="0.25">
      <c r="A53" s="59" t="s">
        <v>18</v>
      </c>
      <c r="B53" s="59"/>
      <c r="C53" s="89">
        <v>250</v>
      </c>
      <c r="D53" s="141">
        <v>187</v>
      </c>
      <c r="E53" s="60"/>
      <c r="F53" s="109">
        <v>50</v>
      </c>
      <c r="G53" s="125">
        <v>50</v>
      </c>
      <c r="H53" s="74" t="s">
        <v>76</v>
      </c>
      <c r="I53" s="50"/>
      <c r="J53" s="28"/>
      <c r="K53" s="28"/>
      <c r="L53" s="28"/>
      <c r="M53" s="28"/>
      <c r="N53" s="28"/>
      <c r="O53" s="28"/>
      <c r="P53" s="28"/>
    </row>
    <row r="54" spans="1:16" x14ac:dyDescent="0.25">
      <c r="A54" s="58" t="s">
        <v>65</v>
      </c>
      <c r="B54" s="59"/>
      <c r="C54" s="89">
        <v>300</v>
      </c>
      <c r="D54" s="141">
        <v>70</v>
      </c>
      <c r="E54" s="60"/>
      <c r="F54" s="109">
        <v>300</v>
      </c>
      <c r="G54" s="125">
        <v>300</v>
      </c>
      <c r="H54" s="28"/>
      <c r="I54" s="50"/>
      <c r="J54" s="28"/>
      <c r="K54" s="28"/>
      <c r="L54" s="28"/>
      <c r="M54" s="28"/>
      <c r="N54" s="28"/>
      <c r="O54" s="28"/>
      <c r="P54" s="28"/>
    </row>
    <row r="55" spans="1:16" x14ac:dyDescent="0.25">
      <c r="A55" s="59" t="s">
        <v>19</v>
      </c>
      <c r="B55" s="59"/>
      <c r="C55" s="89">
        <v>220</v>
      </c>
      <c r="D55" s="141">
        <v>50</v>
      </c>
      <c r="E55" s="60"/>
      <c r="F55" s="109">
        <v>150</v>
      </c>
      <c r="G55" s="125">
        <v>150</v>
      </c>
      <c r="H55" s="28"/>
      <c r="I55" s="50"/>
      <c r="J55" s="28"/>
      <c r="K55" s="28"/>
      <c r="L55" s="28"/>
      <c r="M55" s="28"/>
      <c r="N55" s="28"/>
      <c r="O55" s="28"/>
      <c r="P55" s="28"/>
    </row>
    <row r="56" spans="1:16" x14ac:dyDescent="0.25">
      <c r="A56" s="59" t="s">
        <v>20</v>
      </c>
      <c r="B56" s="59"/>
      <c r="C56" s="89">
        <v>900</v>
      </c>
      <c r="D56" s="141">
        <v>38</v>
      </c>
      <c r="E56" s="60"/>
      <c r="F56" s="109">
        <v>900</v>
      </c>
      <c r="G56" s="125">
        <v>900</v>
      </c>
      <c r="H56" s="28"/>
      <c r="I56" s="50"/>
      <c r="J56" s="28"/>
      <c r="K56" s="28"/>
      <c r="L56" s="28"/>
      <c r="M56" s="28"/>
      <c r="N56" s="28"/>
      <c r="O56" s="28"/>
      <c r="P56" s="28"/>
    </row>
    <row r="57" spans="1:16" x14ac:dyDescent="0.25">
      <c r="A57" s="58" t="s">
        <v>62</v>
      </c>
      <c r="B57" s="59"/>
      <c r="C57" s="89">
        <v>38</v>
      </c>
      <c r="D57" s="141">
        <v>520.4</v>
      </c>
      <c r="E57" s="60"/>
      <c r="F57" s="109">
        <v>0</v>
      </c>
      <c r="G57" s="125">
        <v>0</v>
      </c>
      <c r="H57" s="28"/>
      <c r="I57" s="50"/>
      <c r="J57" s="28"/>
      <c r="K57" s="28"/>
      <c r="L57" s="28"/>
      <c r="M57" s="28"/>
      <c r="N57" s="28"/>
      <c r="O57" s="28"/>
      <c r="P57" s="28"/>
    </row>
    <row r="58" spans="1:16" x14ac:dyDescent="0.25">
      <c r="A58" s="59" t="s">
        <v>49</v>
      </c>
      <c r="B58" s="59"/>
      <c r="C58" s="89">
        <v>1000</v>
      </c>
      <c r="D58" s="141">
        <v>1000</v>
      </c>
      <c r="E58" s="60"/>
      <c r="F58" s="109">
        <v>1000</v>
      </c>
      <c r="G58" s="125">
        <v>1000</v>
      </c>
      <c r="H58" s="28"/>
      <c r="I58" s="50"/>
      <c r="J58" s="28"/>
      <c r="K58" s="28"/>
      <c r="L58" s="28"/>
      <c r="M58" s="28"/>
      <c r="N58" s="28"/>
      <c r="O58" s="28"/>
      <c r="P58" s="28"/>
    </row>
    <row r="59" spans="1:16" x14ac:dyDescent="0.25">
      <c r="A59" t="s">
        <v>22</v>
      </c>
      <c r="C59" s="86">
        <v>1200</v>
      </c>
      <c r="D59" s="141">
        <v>110</v>
      </c>
      <c r="E59" s="4"/>
      <c r="F59" s="108">
        <v>1200</v>
      </c>
      <c r="G59" s="124">
        <v>1200</v>
      </c>
      <c r="H59" s="74" t="s">
        <v>79</v>
      </c>
      <c r="I59" s="50"/>
      <c r="J59" s="28"/>
      <c r="K59" s="28"/>
      <c r="L59" s="28"/>
      <c r="M59" s="28"/>
      <c r="N59" s="28"/>
      <c r="O59" s="28"/>
      <c r="P59" s="28"/>
    </row>
    <row r="60" spans="1:16" x14ac:dyDescent="0.25">
      <c r="A60" t="s">
        <v>35</v>
      </c>
      <c r="C60" s="89">
        <v>150</v>
      </c>
      <c r="D60" s="141">
        <v>540</v>
      </c>
      <c r="E60" s="4"/>
      <c r="F60" s="109">
        <v>150</v>
      </c>
      <c r="G60" s="125">
        <v>150</v>
      </c>
      <c r="H60" s="28"/>
      <c r="I60" s="50"/>
      <c r="J60" s="75"/>
      <c r="K60" s="28"/>
      <c r="L60" s="28"/>
      <c r="M60" s="28"/>
      <c r="N60" s="28"/>
      <c r="O60" s="28"/>
      <c r="P60" s="28"/>
    </row>
    <row r="61" spans="1:16" x14ac:dyDescent="0.25">
      <c r="A61" t="s">
        <v>23</v>
      </c>
      <c r="C61" s="89">
        <v>650</v>
      </c>
      <c r="D61" s="141"/>
      <c r="E61" s="4"/>
      <c r="F61" s="108">
        <v>650</v>
      </c>
      <c r="G61" s="124">
        <v>650</v>
      </c>
      <c r="H61" s="28"/>
      <c r="I61" s="50"/>
      <c r="J61" s="28"/>
      <c r="K61" s="28"/>
      <c r="L61" s="28"/>
      <c r="M61" s="28"/>
      <c r="N61" s="28"/>
      <c r="O61" s="28"/>
      <c r="P61" s="28"/>
    </row>
    <row r="62" spans="1:16" x14ac:dyDescent="0.25">
      <c r="C62" s="87"/>
      <c r="D62" s="141"/>
      <c r="E62" s="4"/>
      <c r="F62" s="108"/>
      <c r="G62" s="124"/>
      <c r="H62" s="28"/>
      <c r="I62" s="50"/>
      <c r="J62" s="28"/>
      <c r="K62" s="28"/>
      <c r="L62" s="28"/>
      <c r="M62" s="28"/>
      <c r="N62" s="28"/>
      <c r="O62" s="28"/>
      <c r="P62" s="28"/>
    </row>
    <row r="63" spans="1:16" x14ac:dyDescent="0.25">
      <c r="C63" s="87"/>
      <c r="D63" s="141"/>
      <c r="E63" s="4"/>
      <c r="F63" s="108"/>
      <c r="G63" s="124"/>
      <c r="H63" s="28"/>
      <c r="I63" s="50"/>
      <c r="J63" s="28"/>
      <c r="K63" s="28"/>
      <c r="L63" s="28"/>
      <c r="M63" s="28"/>
      <c r="N63" s="28"/>
      <c r="O63" s="28"/>
      <c r="P63" s="28"/>
    </row>
    <row r="64" spans="1:16" x14ac:dyDescent="0.25">
      <c r="A64" s="6" t="s">
        <v>48</v>
      </c>
      <c r="C64" s="84">
        <f>SUM(C65:C76)</f>
        <v>83435.539999999994</v>
      </c>
      <c r="D64" s="143">
        <v>43892.639999999999</v>
      </c>
      <c r="E64" s="8"/>
      <c r="F64" s="111">
        <f>SUM(F65:F79)</f>
        <v>95360</v>
      </c>
      <c r="G64" s="127">
        <f>SUM(G65:G79)</f>
        <v>95360</v>
      </c>
      <c r="H64" s="28"/>
      <c r="I64" s="50"/>
      <c r="J64" s="28"/>
      <c r="K64" s="28"/>
      <c r="L64" s="28"/>
      <c r="M64" s="28"/>
      <c r="N64" s="28"/>
      <c r="O64" s="28"/>
      <c r="P64" s="28"/>
    </row>
    <row r="65" spans="1:16" x14ac:dyDescent="0.25">
      <c r="A65" t="s">
        <v>5</v>
      </c>
      <c r="B65" s="59"/>
      <c r="C65" s="89">
        <v>4000</v>
      </c>
      <c r="D65" s="141">
        <v>2670</v>
      </c>
      <c r="E65" s="60"/>
      <c r="F65" s="109">
        <v>4000</v>
      </c>
      <c r="G65" s="125">
        <v>4000</v>
      </c>
      <c r="H65" s="74"/>
      <c r="I65" s="50"/>
      <c r="J65" s="28"/>
      <c r="K65" s="28"/>
      <c r="L65" s="28"/>
      <c r="M65" s="28"/>
      <c r="N65" s="28"/>
      <c r="O65" s="28"/>
      <c r="P65" s="28"/>
    </row>
    <row r="66" spans="1:16" x14ac:dyDescent="0.25">
      <c r="A66" t="s">
        <v>24</v>
      </c>
      <c r="B66" s="59"/>
      <c r="C66" s="89">
        <v>5000</v>
      </c>
      <c r="D66" s="141">
        <v>0</v>
      </c>
      <c r="E66" s="60"/>
      <c r="F66" s="109">
        <v>5000</v>
      </c>
      <c r="G66" s="125">
        <v>5000</v>
      </c>
      <c r="H66" s="28"/>
      <c r="I66" s="50"/>
      <c r="J66" s="28"/>
      <c r="K66" s="28"/>
      <c r="L66" s="28"/>
      <c r="M66" s="28"/>
      <c r="N66" s="28"/>
      <c r="O66" s="28"/>
      <c r="P66" s="28"/>
    </row>
    <row r="67" spans="1:16" x14ac:dyDescent="0.25">
      <c r="A67" t="s">
        <v>57</v>
      </c>
      <c r="B67" s="59"/>
      <c r="C67" s="89">
        <v>14000</v>
      </c>
      <c r="D67" s="141">
        <v>5022.22</v>
      </c>
      <c r="E67" s="60"/>
      <c r="F67" s="109">
        <v>15000</v>
      </c>
      <c r="G67" s="125">
        <v>15000</v>
      </c>
      <c r="H67" s="74"/>
      <c r="I67" s="50"/>
      <c r="J67" s="28"/>
      <c r="K67" s="28"/>
      <c r="L67" s="28"/>
      <c r="M67" s="28"/>
      <c r="N67" s="28"/>
      <c r="O67" s="28"/>
      <c r="P67" s="28"/>
    </row>
    <row r="68" spans="1:16" x14ac:dyDescent="0.25">
      <c r="B68" s="59"/>
      <c r="C68" s="87"/>
      <c r="D68" s="141"/>
      <c r="E68" s="60"/>
      <c r="F68" s="109"/>
      <c r="G68" s="125"/>
      <c r="H68" s="74"/>
      <c r="I68" s="50"/>
      <c r="J68" s="28"/>
      <c r="K68" s="28"/>
      <c r="L68" s="28"/>
      <c r="M68" s="28"/>
      <c r="N68" s="28"/>
      <c r="O68" s="28"/>
      <c r="P68" s="28"/>
    </row>
    <row r="69" spans="1:16" x14ac:dyDescent="0.25">
      <c r="A69" t="s">
        <v>43</v>
      </c>
      <c r="B69" s="59"/>
      <c r="C69" s="86">
        <v>24055.96</v>
      </c>
      <c r="D69" s="141">
        <v>24055.96</v>
      </c>
      <c r="E69" s="63"/>
      <c r="F69" s="109">
        <v>30000</v>
      </c>
      <c r="G69" s="125">
        <v>30000</v>
      </c>
      <c r="H69" s="74"/>
      <c r="I69" s="50"/>
      <c r="J69" s="75"/>
      <c r="K69" s="28"/>
      <c r="L69" s="28"/>
      <c r="M69" s="28"/>
      <c r="N69" s="28"/>
      <c r="O69" s="28"/>
      <c r="P69" s="28"/>
    </row>
    <row r="70" spans="1:16" x14ac:dyDescent="0.25">
      <c r="A70" t="s">
        <v>44</v>
      </c>
      <c r="B70" s="59"/>
      <c r="C70" s="89">
        <v>23155.78</v>
      </c>
      <c r="D70" s="147">
        <v>3456.11</v>
      </c>
      <c r="E70" s="63"/>
      <c r="F70" s="109">
        <v>22000</v>
      </c>
      <c r="G70" s="125">
        <v>22000</v>
      </c>
      <c r="H70" s="74"/>
      <c r="I70" s="50"/>
      <c r="J70" s="75"/>
      <c r="K70" s="28"/>
      <c r="L70" s="28"/>
      <c r="M70" s="28"/>
      <c r="N70" s="28"/>
      <c r="O70" s="28"/>
      <c r="P70" s="28"/>
    </row>
    <row r="71" spans="1:16" x14ac:dyDescent="0.25">
      <c r="A71" t="s">
        <v>51</v>
      </c>
      <c r="B71" s="59"/>
      <c r="C71" s="47">
        <v>2000</v>
      </c>
      <c r="D71" s="148">
        <v>1557.34</v>
      </c>
      <c r="E71" s="63"/>
      <c r="F71" s="113">
        <v>0</v>
      </c>
      <c r="G71" s="129">
        <v>0</v>
      </c>
      <c r="H71" s="74"/>
      <c r="I71" s="50"/>
      <c r="J71" s="28"/>
      <c r="K71" s="28"/>
      <c r="L71" s="28"/>
      <c r="M71" s="28"/>
      <c r="N71" s="28"/>
      <c r="O71" s="28"/>
      <c r="P71" s="28"/>
    </row>
    <row r="72" spans="1:16" x14ac:dyDescent="0.25">
      <c r="A72" t="s">
        <v>25</v>
      </c>
      <c r="C72" s="86">
        <v>2000</v>
      </c>
      <c r="D72" s="141">
        <v>0</v>
      </c>
      <c r="E72" s="4"/>
      <c r="F72" s="108">
        <v>2000</v>
      </c>
      <c r="G72" s="124">
        <v>2000</v>
      </c>
      <c r="H72" s="77"/>
      <c r="I72" s="50"/>
      <c r="J72" s="28"/>
      <c r="K72" s="28"/>
      <c r="L72" s="28"/>
      <c r="M72" s="28"/>
      <c r="N72" s="28"/>
      <c r="O72" s="28"/>
      <c r="P72" s="28"/>
    </row>
    <row r="73" spans="1:16" x14ac:dyDescent="0.25">
      <c r="A73" s="37" t="s">
        <v>66</v>
      </c>
      <c r="C73" s="89">
        <v>2500</v>
      </c>
      <c r="D73" s="141">
        <v>1511.33</v>
      </c>
      <c r="E73" s="4"/>
      <c r="F73" s="108">
        <v>2000</v>
      </c>
      <c r="G73" s="124">
        <v>2000</v>
      </c>
      <c r="H73" s="74"/>
      <c r="I73" s="50"/>
      <c r="J73" s="28"/>
      <c r="K73" s="28"/>
      <c r="L73" s="28"/>
      <c r="M73" s="28"/>
      <c r="N73" s="28"/>
      <c r="O73" s="28"/>
      <c r="P73" s="28"/>
    </row>
    <row r="74" spans="1:16" x14ac:dyDescent="0.25">
      <c r="A74" s="37" t="s">
        <v>21</v>
      </c>
      <c r="C74" s="86">
        <v>5000</v>
      </c>
      <c r="D74" s="141">
        <v>4199.88</v>
      </c>
      <c r="E74" s="4"/>
      <c r="F74" s="108">
        <v>5000</v>
      </c>
      <c r="G74" s="124">
        <v>5000</v>
      </c>
      <c r="H74" s="73"/>
      <c r="I74" s="50"/>
      <c r="J74" s="28"/>
      <c r="K74" s="28"/>
      <c r="L74" s="28"/>
      <c r="M74" s="28"/>
      <c r="N74" s="28"/>
      <c r="O74" s="28"/>
      <c r="P74" s="28"/>
    </row>
    <row r="75" spans="1:16" x14ac:dyDescent="0.25">
      <c r="A75" t="s">
        <v>27</v>
      </c>
      <c r="C75" s="89">
        <v>223.8</v>
      </c>
      <c r="D75" s="141">
        <v>223.8</v>
      </c>
      <c r="E75" s="4"/>
      <c r="F75" s="108">
        <v>500</v>
      </c>
      <c r="G75" s="124">
        <v>500</v>
      </c>
      <c r="H75" s="78"/>
      <c r="I75" s="50"/>
      <c r="J75" s="28"/>
      <c r="K75" s="28"/>
      <c r="L75" s="36"/>
      <c r="M75" s="28"/>
      <c r="N75" s="28"/>
      <c r="O75" s="28"/>
      <c r="P75" s="28"/>
    </row>
    <row r="76" spans="1:16" x14ac:dyDescent="0.25">
      <c r="A76" t="s">
        <v>28</v>
      </c>
      <c r="C76" s="89">
        <v>1500</v>
      </c>
      <c r="D76" s="141">
        <v>1196</v>
      </c>
      <c r="E76" s="4"/>
      <c r="F76" s="108">
        <v>6760</v>
      </c>
      <c r="G76" s="124">
        <v>6760</v>
      </c>
      <c r="H76" s="74" t="s">
        <v>91</v>
      </c>
      <c r="I76" s="50"/>
      <c r="J76" s="28"/>
      <c r="K76" s="28"/>
      <c r="L76" s="28"/>
      <c r="M76" s="28"/>
      <c r="N76" s="28"/>
      <c r="O76" s="28"/>
      <c r="P76" s="28"/>
    </row>
    <row r="77" spans="1:16" x14ac:dyDescent="0.25">
      <c r="A77" t="s">
        <v>26</v>
      </c>
      <c r="C77" s="86">
        <v>2500</v>
      </c>
      <c r="D77" s="141">
        <v>1802.25</v>
      </c>
      <c r="E77" s="4"/>
      <c r="F77" s="108">
        <v>2500</v>
      </c>
      <c r="G77" s="124">
        <v>2500</v>
      </c>
      <c r="H77" s="79"/>
      <c r="I77" s="50"/>
      <c r="J77" s="28"/>
      <c r="K77" s="28"/>
      <c r="L77" s="28"/>
      <c r="M77" s="28"/>
      <c r="N77" s="28"/>
      <c r="O77" s="28"/>
      <c r="P77" s="28"/>
    </row>
    <row r="78" spans="1:16" x14ac:dyDescent="0.25">
      <c r="A78" t="s">
        <v>36</v>
      </c>
      <c r="C78" s="86">
        <v>500</v>
      </c>
      <c r="D78" s="141">
        <v>0</v>
      </c>
      <c r="E78" s="4"/>
      <c r="F78" s="108">
        <v>500</v>
      </c>
      <c r="G78" s="124">
        <v>500</v>
      </c>
      <c r="H78" s="80"/>
      <c r="I78" s="52"/>
      <c r="J78" s="81"/>
      <c r="K78" s="81"/>
      <c r="L78" s="28"/>
      <c r="M78" s="28"/>
      <c r="N78" s="28"/>
      <c r="O78" s="28"/>
      <c r="P78" s="28"/>
    </row>
    <row r="79" spans="1:16" s="11" customFormat="1" x14ac:dyDescent="0.25">
      <c r="A79" t="s">
        <v>23</v>
      </c>
      <c r="B79"/>
      <c r="C79" s="87">
        <v>100</v>
      </c>
      <c r="D79" s="141">
        <v>0</v>
      </c>
      <c r="E79" s="4"/>
      <c r="F79" s="109">
        <v>100</v>
      </c>
      <c r="G79" s="125">
        <v>100</v>
      </c>
      <c r="H79" s="80"/>
      <c r="I79" s="50"/>
      <c r="J79" s="28"/>
      <c r="K79" s="28"/>
      <c r="L79" s="81"/>
      <c r="M79" s="81"/>
      <c r="N79" s="81"/>
      <c r="O79" s="81"/>
      <c r="P79" s="81"/>
    </row>
    <row r="80" spans="1:16" x14ac:dyDescent="0.25">
      <c r="C80" s="87"/>
      <c r="D80" s="141"/>
      <c r="E80" s="4"/>
      <c r="F80" s="108"/>
      <c r="G80" s="124"/>
      <c r="H80" s="80"/>
      <c r="I80" s="50"/>
      <c r="J80" s="28"/>
      <c r="K80" s="28"/>
      <c r="L80" s="28"/>
      <c r="M80" s="28"/>
      <c r="N80" s="28"/>
      <c r="O80" s="28"/>
      <c r="P80" s="28"/>
    </row>
    <row r="81" spans="1:17" x14ac:dyDescent="0.25">
      <c r="A81" s="40" t="s">
        <v>50</v>
      </c>
      <c r="B81" s="38"/>
      <c r="C81" s="48">
        <f>SUM(C64+C45+C31+C25)</f>
        <v>271104.20999999996</v>
      </c>
      <c r="D81" s="149">
        <v>118295.76000000001</v>
      </c>
      <c r="E81" s="39"/>
      <c r="F81" s="114">
        <f>SUM(F64+F45+F31+F25)</f>
        <v>296164.24</v>
      </c>
      <c r="G81" s="130">
        <f>SUM(G64+G45+G31+G25)</f>
        <v>293164.24</v>
      </c>
      <c r="H81" s="20"/>
      <c r="I81" s="50"/>
      <c r="J81" s="5"/>
      <c r="K81" s="5"/>
      <c r="L81" s="5"/>
      <c r="M81" s="5"/>
      <c r="N81" s="5"/>
      <c r="O81" s="5"/>
      <c r="P81" s="5"/>
    </row>
    <row r="82" spans="1:17" ht="17.25" x14ac:dyDescent="0.3">
      <c r="C82" s="87"/>
      <c r="D82" s="88"/>
      <c r="E82" s="4"/>
      <c r="F82" s="108"/>
      <c r="G82" s="124"/>
      <c r="H82" s="22"/>
      <c r="I82" s="50"/>
      <c r="J82" s="5"/>
      <c r="K82" s="5"/>
      <c r="L82" s="5"/>
      <c r="M82" s="5"/>
      <c r="N82" s="5"/>
      <c r="O82" s="5"/>
      <c r="P82" s="5"/>
    </row>
    <row r="83" spans="1:17" ht="32.25" x14ac:dyDescent="0.25">
      <c r="A83" s="24" t="s">
        <v>41</v>
      </c>
      <c r="B83" s="25"/>
      <c r="C83" s="32">
        <f>C21-C81</f>
        <v>81374.910000000033</v>
      </c>
      <c r="D83" s="150">
        <v>131801.76999999999</v>
      </c>
      <c r="E83" s="26"/>
      <c r="F83" s="115">
        <f>F21-F81</f>
        <v>93325.660000000033</v>
      </c>
      <c r="G83" s="131">
        <f>SUM(G21-G81)</f>
        <v>110325.66000000003</v>
      </c>
      <c r="H83" s="5"/>
      <c r="I83" s="50"/>
      <c r="J83" s="5"/>
      <c r="K83" s="5"/>
      <c r="L83" s="5"/>
      <c r="M83" s="5"/>
      <c r="N83" s="5"/>
      <c r="O83" s="5"/>
      <c r="P83" s="5"/>
    </row>
    <row r="84" spans="1:17" x14ac:dyDescent="0.25">
      <c r="A84" s="12" t="s">
        <v>47</v>
      </c>
      <c r="C84" s="34">
        <v>0</v>
      </c>
      <c r="D84" s="88"/>
      <c r="E84" s="4"/>
      <c r="F84" s="108"/>
      <c r="G84" s="132"/>
      <c r="H84" s="5"/>
      <c r="I84" s="50"/>
      <c r="J84" s="5"/>
      <c r="K84" s="5"/>
      <c r="L84" s="5"/>
      <c r="M84" s="5"/>
      <c r="N84" s="5"/>
      <c r="O84" s="5"/>
      <c r="P84" s="5"/>
    </row>
    <row r="85" spans="1:17" ht="17.25" x14ac:dyDescent="0.3">
      <c r="A85" s="12" t="s">
        <v>52</v>
      </c>
      <c r="C85" s="34">
        <v>0</v>
      </c>
      <c r="D85" s="31"/>
      <c r="F85" s="105"/>
      <c r="G85" s="132"/>
      <c r="H85" s="5"/>
      <c r="I85" s="53"/>
      <c r="J85" s="23"/>
      <c r="K85" s="23"/>
      <c r="L85" s="5"/>
      <c r="M85" s="5"/>
      <c r="N85" s="5"/>
      <c r="O85" s="5"/>
      <c r="P85" s="5"/>
    </row>
    <row r="86" spans="1:17" s="22" customFormat="1" ht="17.25" x14ac:dyDescent="0.3">
      <c r="A86" s="12" t="s">
        <v>32</v>
      </c>
      <c r="B86"/>
      <c r="C86" s="34">
        <v>0</v>
      </c>
      <c r="D86" s="33"/>
      <c r="E86" s="4"/>
      <c r="F86" s="116"/>
      <c r="G86" s="132"/>
      <c r="H86" s="5"/>
      <c r="I86" s="50"/>
      <c r="J86" s="5"/>
      <c r="K86" s="5"/>
      <c r="L86" s="23"/>
      <c r="M86" s="23"/>
      <c r="N86" s="23"/>
      <c r="O86" s="23"/>
      <c r="P86" s="23"/>
    </row>
    <row r="87" spans="1:17" x14ac:dyDescent="0.25">
      <c r="A87" s="12" t="s">
        <v>33</v>
      </c>
      <c r="C87" s="34">
        <v>0</v>
      </c>
      <c r="D87" s="88"/>
      <c r="E87" s="4"/>
      <c r="F87" s="105"/>
      <c r="G87" s="132"/>
      <c r="H87" s="5"/>
      <c r="I87" s="50"/>
      <c r="J87" s="5"/>
      <c r="K87" s="5"/>
      <c r="L87" s="5"/>
      <c r="M87" s="5"/>
      <c r="N87" s="5"/>
      <c r="O87" s="5"/>
      <c r="P87" s="5"/>
    </row>
    <row r="88" spans="1:17" x14ac:dyDescent="0.25">
      <c r="A88" s="12"/>
      <c r="C88" s="34"/>
      <c r="D88" s="91"/>
      <c r="E88" s="4"/>
      <c r="F88" s="108"/>
      <c r="G88" s="132"/>
      <c r="H88" s="5"/>
      <c r="I88" s="50"/>
      <c r="J88" s="5"/>
      <c r="K88" s="5"/>
      <c r="L88" s="5"/>
      <c r="M88" s="5"/>
      <c r="N88" s="5"/>
      <c r="O88" s="5"/>
      <c r="P88" s="5"/>
    </row>
    <row r="89" spans="1:17" ht="17.25" x14ac:dyDescent="0.3">
      <c r="A89" s="21" t="s">
        <v>30</v>
      </c>
      <c r="B89" s="22"/>
      <c r="C89" s="92">
        <f>SUM(C83+C64+C45+C31+C25)</f>
        <v>352479.12</v>
      </c>
      <c r="D89" s="93">
        <f>SUM(D83+D64+D45+D31+D25)</f>
        <v>250097.52999999997</v>
      </c>
      <c r="E89" s="27"/>
      <c r="F89" s="117">
        <f>SUM(F83+F64+F45+F31+F25)</f>
        <v>389489.9</v>
      </c>
      <c r="G89" s="133">
        <f>SUM(G83+G64+G45+G31+G25)</f>
        <v>403489.9</v>
      </c>
      <c r="H89" s="5"/>
      <c r="I89" s="50"/>
      <c r="J89" s="5"/>
      <c r="K89" s="5"/>
      <c r="L89" s="5"/>
      <c r="M89" s="5"/>
      <c r="N89" s="5"/>
      <c r="O89" s="5"/>
      <c r="P89" s="5"/>
    </row>
    <row r="90" spans="1:17" x14ac:dyDescent="0.25">
      <c r="A90" s="12" t="s">
        <v>40</v>
      </c>
      <c r="C90" s="5">
        <f>SUM(C21-C89)</f>
        <v>0</v>
      </c>
      <c r="D90" s="5">
        <f>SUM(D21-D89)</f>
        <v>10842.290000000008</v>
      </c>
      <c r="E90" s="28"/>
      <c r="F90" s="28">
        <f>SUM(F21-F89)</f>
        <v>0</v>
      </c>
      <c r="G90" s="29">
        <v>0</v>
      </c>
      <c r="H90" s="5"/>
      <c r="I90" s="50"/>
      <c r="J90" s="5"/>
      <c r="K90" s="5"/>
      <c r="L90" s="5"/>
      <c r="M90" s="5"/>
      <c r="N90" s="5"/>
      <c r="O90" s="5"/>
      <c r="P90" s="5"/>
    </row>
    <row r="91" spans="1:17" x14ac:dyDescent="0.25">
      <c r="C91" s="5"/>
      <c r="D91" s="5"/>
      <c r="E91" s="4"/>
      <c r="F91" s="28"/>
      <c r="G91" s="5"/>
      <c r="I91" s="50"/>
      <c r="J91" s="5"/>
      <c r="K91" s="5"/>
      <c r="L91" s="5"/>
      <c r="M91" s="5"/>
      <c r="N91" s="5"/>
      <c r="O91" s="5"/>
      <c r="P91" s="5"/>
    </row>
    <row r="92" spans="1:17" x14ac:dyDescent="0.25">
      <c r="C92" s="5"/>
      <c r="D92" s="5"/>
      <c r="E92" s="4"/>
      <c r="F92" s="98" t="s">
        <v>53</v>
      </c>
      <c r="G92" s="42"/>
      <c r="H92" s="5"/>
      <c r="I92" s="50"/>
      <c r="J92" s="5"/>
      <c r="K92" s="5"/>
      <c r="L92" s="5"/>
      <c r="M92" s="5"/>
      <c r="N92" s="5"/>
      <c r="O92" s="5"/>
      <c r="P92" s="5"/>
    </row>
    <row r="93" spans="1:17" x14ac:dyDescent="0.25">
      <c r="C93" s="5"/>
      <c r="D93" s="5"/>
      <c r="E93" s="4"/>
      <c r="F93" s="5"/>
      <c r="G93" s="5"/>
      <c r="H93" s="5"/>
      <c r="I93" s="50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C94" s="5"/>
      <c r="D94" s="4"/>
      <c r="E94" s="4"/>
      <c r="F94" s="4"/>
      <c r="G94" s="5"/>
      <c r="H94" s="5"/>
      <c r="I94" s="50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t="s">
        <v>81</v>
      </c>
      <c r="C95" s="5"/>
      <c r="D95" s="2"/>
      <c r="F95" s="2"/>
      <c r="H95" s="5"/>
      <c r="I95" s="50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C96" s="54" t="s">
        <v>82</v>
      </c>
      <c r="D96" s="4"/>
      <c r="F96" s="55" t="s">
        <v>83</v>
      </c>
      <c r="H96" s="55" t="s">
        <v>85</v>
      </c>
      <c r="I96" s="50"/>
      <c r="J96" s="5"/>
      <c r="K96" s="5"/>
      <c r="L96" s="5"/>
      <c r="M96" s="5"/>
      <c r="N96" s="5"/>
      <c r="O96" s="5"/>
      <c r="P96" s="5"/>
      <c r="Q96" s="5"/>
    </row>
    <row r="97" spans="3:17" x14ac:dyDescent="0.25">
      <c r="C97" s="56" t="s">
        <v>86</v>
      </c>
      <c r="D97" s="4"/>
      <c r="F97" s="44" t="s">
        <v>84</v>
      </c>
      <c r="H97" s="44" t="s">
        <v>54</v>
      </c>
      <c r="I97" s="50"/>
      <c r="J97" s="5"/>
      <c r="K97" s="5"/>
      <c r="L97" s="5"/>
      <c r="M97" s="5"/>
      <c r="N97" s="5"/>
      <c r="O97" s="5"/>
      <c r="P97" s="5"/>
      <c r="Q97" s="5"/>
    </row>
    <row r="98" spans="3:17" x14ac:dyDescent="0.25">
      <c r="C98" s="1"/>
      <c r="I98" s="5"/>
      <c r="J98" s="5"/>
      <c r="K98" s="5"/>
      <c r="L98" s="5"/>
      <c r="M98" s="5"/>
      <c r="N98" s="5"/>
      <c r="O98" s="5"/>
      <c r="P98" s="5"/>
      <c r="Q98" s="5"/>
    </row>
    <row r="99" spans="3:17" x14ac:dyDescent="0.25">
      <c r="C99" s="1"/>
      <c r="L99" s="5"/>
      <c r="M99" s="5"/>
      <c r="N99" s="5"/>
      <c r="O99" s="5"/>
      <c r="P99" s="5"/>
      <c r="Q99" s="5"/>
    </row>
    <row r="100" spans="3:17" x14ac:dyDescent="0.25">
      <c r="C100" s="1"/>
    </row>
  </sheetData>
  <mergeCells count="2">
    <mergeCell ref="C3:D3"/>
    <mergeCell ref="F3:G3"/>
  </mergeCells>
  <phoneticPr fontId="17" type="noConversion"/>
  <printOptions gridLines="1"/>
  <pageMargins left="0.70866141732283472" right="0.70866141732283472" top="0.78740157480314965" bottom="0.78740157480314965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HHP2016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Carmen</dc:creator>
  <cp:lastModifiedBy>Hentschel, Sebastian</cp:lastModifiedBy>
  <cp:lastPrinted>2015-12-08T13:34:43Z</cp:lastPrinted>
  <dcterms:created xsi:type="dcterms:W3CDTF">2014-07-17T12:19:25Z</dcterms:created>
  <dcterms:modified xsi:type="dcterms:W3CDTF">2015-12-10T17:39:59Z</dcterms:modified>
</cp:coreProperties>
</file>